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15" yWindow="30" windowWidth="15135" windowHeight="9555" tabRatio="924" activeTab="0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<sst xmlns="http://schemas.openxmlformats.org/spreadsheetml/2006/main" count="460" uniqueCount="304">
  <si>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</si>
  <si>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</si>
  <si>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</si>
  <si>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</si>
  <si>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</si>
  <si>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</si>
  <si>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</si>
  <si>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</si>
  <si>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</si>
  <si>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</si>
  <si>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</si>
  <si>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</si>
  <si>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</si>
  <si>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</si>
  <si>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</si>
  <si>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</si>
  <si>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</si>
  <si>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</si>
  <si>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</si>
  <si>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</si>
  <si>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</si>
  <si>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</si>
  <si>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</si>
  <si>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</si>
  <si>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</si>
  <si>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</si>
  <si>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</si>
  <si>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</si>
  <si>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</si>
  <si>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</si>
  <si>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</si>
  <si>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</si>
  <si>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</si>
  <si>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</si>
  <si>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</si>
  <si>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</si>
  <si>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</si>
  <si>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</si>
  <si>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</si>
  <si>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</si>
  <si>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</si>
  <si>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</si>
  <si>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</si>
  <si>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</si>
  <si>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</si>
  <si>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</si>
  <si>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</si>
  <si>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</si>
  <si>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</si>
  <si>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</si>
  <si>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</si>
  <si>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</si>
  <si>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</si>
  <si>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</si>
  <si>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</si>
  <si>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</si>
  <si>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</si>
  <si>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</si>
  <si>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</si>
  <si>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</si>
  <si>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</si>
  <si>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</si>
  <si>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</si>
  <si>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</si>
  <si>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</si>
  <si>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</si>
  <si>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</si>
  <si>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</si>
  <si>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</si>
  <si>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</si>
  <si>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</si>
  <si>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</si>
  <si>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</si>
  <si>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</si>
  <si>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</si>
  <si>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</si>
  <si>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</si>
  <si>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</si>
  <si>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</si>
  <si>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</si>
  <si>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</si>
  <si>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</si>
  <si>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</si>
  <si>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</si>
  <si>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</si>
  <si>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</si>
  <si>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</si>
  <si>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</si>
  <si>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</si>
  <si>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</si>
  <si>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</si>
  <si>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</si>
  <si>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</si>
  <si>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</si>
  <si>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</si>
  <si>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</si>
  <si>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</si>
  <si>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</si>
  <si>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</si>
  <si>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</si>
  <si>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</si>
  <si>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</si>
  <si>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</si>
  <si>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</si>
  <si>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</si>
  <si>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</si>
  <si>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</si>
  <si>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</si>
  <si>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</si>
  <si>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</si>
  <si>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</si>
  <si>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</si>
  <si>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</si>
  <si>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</si>
  <si>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</si>
  <si>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</si>
  <si>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</si>
  <si>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</si>
  <si>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</si>
  <si>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</si>
  <si>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</si>
  <si>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</si>
  <si>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</si>
  <si>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</si>
  <si>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</si>
  <si>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</si>
  <si>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</si>
  <si>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</si>
  <si>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</si>
  <si>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</si>
  <si>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</si>
  <si>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</si>
  <si>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</si>
  <si>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</si>
  <si>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</si>
  <si>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</si>
  <si>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</si>
  <si>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</si>
  <si>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</si>
  <si>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</si>
  <si>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</si>
  <si>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</si>
  <si>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</si>
  <si>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</si>
  <si>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</si>
  <si>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</si>
  <si>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</si>
  <si>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</si>
  <si>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</si>
  <si>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</si>
  <si>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</si>
  <si>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</si>
  <si>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</si>
  <si>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</si>
  <si>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</si>
  <si>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</si>
  <si>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</si>
  <si>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</si>
  <si>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</si>
  <si>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</si>
  <si>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</si>
  <si>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</si>
  <si>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</si>
  <si>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</si>
  <si>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</si>
  <si>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</si>
  <si>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</si>
  <si>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</si>
  <si>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</si>
  <si>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</si>
  <si>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</si>
  <si>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</si>
  <si>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</si>
  <si>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</si>
  <si>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</si>
  <si>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</si>
  <si>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</si>
  <si>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</si>
  <si>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</si>
  <si>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</si>
  <si>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</si>
  <si>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</si>
  <si>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</si>
  <si>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</si>
  <si>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</si>
  <si>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</si>
  <si>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</si>
  <si>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</si>
  <si>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</si>
  <si>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</si>
  <si>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</si>
  <si>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</si>
  <si>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</si>
  <si>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</si>
  <si>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</si>
  <si>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</si>
  <si>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</si>
  <si>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</si>
  <si>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</si>
  <si>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</si>
  <si>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</si>
  <si>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</si>
  <si>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</si>
  <si>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</si>
  <si>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</si>
  <si>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</si>
  <si>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</si>
  <si>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</si>
  <si>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</si>
  <si>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</si>
  <si>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</si>
  <si>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</si>
  <si>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</si>
  <si>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</si>
  <si>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</si>
  <si>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</si>
  <si>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</si>
  <si>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</si>
  <si>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</si>
  <si>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</si>
  <si>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</si>
  <si>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</si>
  <si>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</si>
  <si>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</si>
  <si>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</si>
  <si>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</si>
  <si>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</si>
  <si>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</si>
  <si>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</si>
  <si>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</si>
  <si>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</si>
  <si>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</si>
  <si>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</si>
  <si>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</si>
  <si>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</si>
  <si>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</si>
  <si>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</si>
  <si>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</si>
  <si>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</si>
  <si>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</si>
  <si>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</si>
  <si>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</si>
  <si>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</si>
  <si>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</si>
  <si>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</si>
  <si>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</si>
  <si>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</si>
  <si>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</si>
  <si>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</si>
  <si>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</si>
  <si>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Etap, w ramach którego utworzone będzie miejsce pracy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</si>
  <si>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</si>
  <si>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</si>
  <si>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</si>
  <si>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</si>
  <si>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</si>
  <si>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</si>
  <si>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</si>
  <si>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</si>
  <si>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</si>
  <si>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</si>
  <si>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</si>
  <si>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</si>
  <si>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</si>
  <si>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</si>
  <si>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</si>
  <si>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</si>
  <si>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</si>
  <si>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</si>
  <si>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</si>
  <si>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</si>
  <si>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</si>
  <si>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</si>
  <si>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</si>
  <si>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</si>
  <si>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</si>
  <si>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</si>
  <si>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</si>
  <si>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</si>
  <si>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</si>
  <si>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</si>
  <si>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</si>
  <si>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</si>
  <si>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</si>
  <si>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</si>
  <si>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</si>
  <si>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</si>
  <si>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</si>
  <si>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</si>
  <si>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</si>
  <si>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W-1.1_413_312</t>
  </si>
  <si>
    <t>Poz.10. Stopa dyskonta ( r ) - stała stopa z dnia złożenia Wniosku o dofinansowanie operacji.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</si>
  <si>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</si>
  <si>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</si>
  <si>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</si>
  <si>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</si>
  <si>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</si>
  <si>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Poz.7. Wartość końcowa jest wykazywana jedynie dla roku docelowego jako wartość kosztów kwalifikowalnych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</si>
  <si>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usługi obce (w tym m.in. naprawy i konerwacje maszyn, budynków, energia el., opał, gaz, woda, ścieki, odpady, telekomunikacja)</t>
  </si>
  <si>
    <t xml:space="preserve">Załącznik do wniosku o przyznanie pomocy w ramach
działania 413 "Wdrażanie lokalnych strategii rozwoju" dla operacji, które odpowiadają warunkom pomocy w ramach działania 312                              "Tworzenie i rozwój mikroprzedsiębiorstw" 
w ramach Programu Rozwoju Obszarów Wiejskich 
na lata 2007 - 2013 
</t>
  </si>
  <si>
    <t>10. Stopa dyskonta (5,91%)/czynnik dyskontujący</t>
  </si>
  <si>
    <r>
      <t xml:space="preserve">5. Podatek dochodowy wg stopy </t>
    </r>
    <r>
      <rPr>
        <sz val="10"/>
        <color indexed="10"/>
        <rFont val="Times New Roman"/>
        <family val="1"/>
      </rPr>
      <t>18%</t>
    </r>
  </si>
  <si>
    <t>Wielkość produkcji / świadczonych usług/sprzedaży towarów</t>
  </si>
  <si>
    <t>Załącznik nr 1 do wniosku o przyznanie pomocy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</si>
</sst>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  <numFmt numFmtId="176" formatCode="0.0000"/>
  </numFmts>
  <fonts count="77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70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1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34" borderId="1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24" fillId="34" borderId="17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/>
    </xf>
    <xf numFmtId="0" fontId="28" fillId="34" borderId="17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34" borderId="20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34" borderId="20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vertical="top"/>
    </xf>
    <xf numFmtId="0" fontId="25" fillId="34" borderId="19" xfId="0" applyFont="1" applyFill="1" applyBorder="1" applyAlignment="1">
      <alignment vertical="top"/>
    </xf>
    <xf numFmtId="0" fontId="24" fillId="34" borderId="15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6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30" fillId="33" borderId="0" xfId="0" applyFont="1" applyFill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37" borderId="17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4" fillId="34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37" borderId="17" xfId="0" applyNumberFormat="1" applyFont="1" applyFill="1" applyBorder="1" applyAlignment="1">
      <alignment horizontal="right" vertical="center"/>
    </xf>
    <xf numFmtId="4" fontId="2" fillId="37" borderId="17" xfId="0" applyNumberFormat="1" applyFont="1" applyFill="1" applyBorder="1" applyAlignment="1">
      <alignment horizontal="right" vertical="center"/>
    </xf>
    <xf numFmtId="4" fontId="24" fillId="37" borderId="17" xfId="0" applyNumberFormat="1" applyFont="1" applyFill="1" applyBorder="1" applyAlignment="1">
      <alignment horizontal="right" vertical="center"/>
    </xf>
    <xf numFmtId="4" fontId="25" fillId="37" borderId="17" xfId="0" applyNumberFormat="1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" fontId="25" fillId="37" borderId="17" xfId="0" applyNumberFormat="1" applyFont="1" applyFill="1" applyBorder="1" applyAlignment="1">
      <alignment horizontal="center"/>
    </xf>
    <xf numFmtId="4" fontId="33" fillId="33" borderId="17" xfId="0" applyNumberFormat="1" applyFont="1" applyFill="1" applyBorder="1" applyAlignment="1">
      <alignment/>
    </xf>
    <xf numFmtId="4" fontId="34" fillId="33" borderId="17" xfId="0" applyNumberFormat="1" applyFont="1" applyFill="1" applyBorder="1" applyAlignment="1">
      <alignment/>
    </xf>
    <xf numFmtId="4" fontId="28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horizontal="right" vertical="center"/>
    </xf>
    <xf numFmtId="4" fontId="26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 vertical="top" wrapText="1"/>
      <protection locked="0"/>
    </xf>
    <xf numFmtId="4" fontId="2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horizontal="right" vertical="center"/>
      <protection locked="0"/>
    </xf>
    <xf numFmtId="4" fontId="1" fillId="33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34" borderId="12" xfId="0" applyFont="1" applyFill="1" applyBorder="1" applyAlignment="1">
      <alignment vertical="top" wrapText="1"/>
    </xf>
    <xf numFmtId="0" fontId="24" fillId="34" borderId="13" xfId="0" applyFont="1" applyFill="1" applyBorder="1" applyAlignment="1">
      <alignment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7" xfId="0" applyNumberFormat="1" applyFont="1" applyFill="1" applyBorder="1" applyAlignment="1">
      <alignment horizontal="right" vertical="center"/>
    </xf>
    <xf numFmtId="0" fontId="38" fillId="0" borderId="0" xfId="0" applyFont="1" applyAlignment="1" applyProtection="1">
      <alignment/>
      <protection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1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horizontal="right" vertical="center"/>
    </xf>
    <xf numFmtId="4" fontId="24" fillId="33" borderId="17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8" borderId="18" xfId="0" applyFont="1" applyFill="1" applyBorder="1" applyAlignment="1">
      <alignment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25" xfId="0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0" fontId="3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5" fillId="33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34" borderId="17" xfId="52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8" borderId="17" xfId="0" applyFont="1" applyFill="1" applyBorder="1" applyAlignment="1">
      <alignment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21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5" fillId="34" borderId="21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1" fillId="33" borderId="0" xfId="0" applyFont="1" applyFill="1" applyAlignment="1">
      <alignment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34" borderId="21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4" borderId="21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" fillId="34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" fillId="34" borderId="17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vertical="top" wrapText="1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4" fontId="1" fillId="37" borderId="34" xfId="0" applyNumberFormat="1" applyFont="1" applyFill="1" applyBorder="1" applyAlignment="1" applyProtection="1">
      <alignment horizontal="right" vertical="center" wrapText="1"/>
      <protection/>
    </xf>
    <xf numFmtId="0" fontId="2" fillId="34" borderId="21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1" fillId="37" borderId="17" xfId="0" applyNumberFormat="1" applyFont="1" applyFill="1" applyBorder="1" applyAlignment="1" applyProtection="1">
      <alignment horizontal="right" vertical="center" wrapText="1"/>
      <protection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4" fontId="1" fillId="37" borderId="17" xfId="0" applyNumberFormat="1" applyFont="1" applyFill="1" applyBorder="1" applyAlignment="1">
      <alignment horizontal="right"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21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0" fontId="2" fillId="34" borderId="17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" fillId="34" borderId="22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1" fillId="0" borderId="17" xfId="0" applyFont="1" applyBorder="1" applyAlignment="1" applyProtection="1">
      <alignment vertical="top" wrapText="1"/>
      <protection locked="0"/>
    </xf>
    <xf numFmtId="0" fontId="2" fillId="34" borderId="22" xfId="0" applyFont="1" applyFill="1" applyBorder="1" applyAlignment="1">
      <alignment horizont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36" fillId="33" borderId="0" xfId="0" applyFont="1" applyFill="1" applyAlignment="1">
      <alignment wrapText="1"/>
    </xf>
    <xf numFmtId="0" fontId="0" fillId="34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>
      <alignment horizontal="center"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37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38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11" fillId="37" borderId="21" xfId="0" applyNumberFormat="1" applyFont="1" applyFill="1" applyBorder="1" applyAlignment="1" applyProtection="1">
      <alignment horizontal="right" vertical="center" wrapText="1"/>
      <protection/>
    </xf>
    <xf numFmtId="4" fontId="11" fillId="37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 applyProtection="1">
      <alignment horizontal="center" vertical="center" wrapText="1"/>
      <protection hidden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>
      <alignment horizontal="center" vertical="center" textRotation="90" wrapText="1"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4" fontId="9" fillId="34" borderId="21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4" fontId="9" fillId="34" borderId="17" xfId="0" applyNumberFormat="1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25" fillId="34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4" fontId="24" fillId="37" borderId="21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34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25" fillId="37" borderId="21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0" fontId="25" fillId="34" borderId="21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0" fillId="34" borderId="11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24" fillId="34" borderId="21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2" fillId="34" borderId="20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4" fontId="0" fillId="37" borderId="21" xfId="0" applyNumberFormat="1" applyFill="1" applyBorder="1" applyAlignment="1">
      <alignment vertical="center"/>
    </xf>
    <xf numFmtId="4" fontId="0" fillId="37" borderId="19" xfId="0" applyNumberForma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4" fillId="34" borderId="34" xfId="0" applyFont="1" applyFill="1" applyBorder="1" applyAlignment="1">
      <alignment wrapText="1"/>
    </xf>
    <xf numFmtId="0" fontId="24" fillId="34" borderId="22" xfId="0" applyFont="1" applyFill="1" applyBorder="1" applyAlignment="1">
      <alignment/>
    </xf>
    <xf numFmtId="0" fontId="25" fillId="34" borderId="21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27" fillId="34" borderId="34" xfId="0" applyFont="1" applyFill="1" applyBorder="1" applyAlignment="1">
      <alignment vertical="center" wrapText="1"/>
    </xf>
    <xf numFmtId="0" fontId="27" fillId="34" borderId="22" xfId="0" applyFont="1" applyFill="1" applyBorder="1" applyAlignment="1">
      <alignment vertical="center"/>
    </xf>
    <xf numFmtId="0" fontId="24" fillId="34" borderId="10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wrapText="1"/>
    </xf>
    <xf numFmtId="0" fontId="24" fillId="34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34" borderId="20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8" xfId="0" applyNumberFormat="1" applyFill="1" applyBorder="1" applyAlignment="1">
      <alignment horizontal="center" vertical="center"/>
    </xf>
    <xf numFmtId="10" fontId="0" fillId="37" borderId="14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8" xfId="0" applyNumberFormat="1" applyFont="1" applyFill="1" applyBorder="1" applyAlignment="1">
      <alignment horizontal="right" vertical="center"/>
    </xf>
    <xf numFmtId="174" fontId="24" fillId="37" borderId="14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0" fontId="24" fillId="34" borderId="14" xfId="0" applyFont="1" applyFill="1" applyBorder="1" applyAlignment="1">
      <alignment vertical="center" wrapText="1"/>
    </xf>
    <xf numFmtId="0" fontId="24" fillId="34" borderId="16" xfId="0" applyFont="1" applyFill="1" applyBorder="1" applyAlignment="1">
      <alignment vertical="center" wrapText="1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10" fontId="24" fillId="37" borderId="21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vertical="center"/>
    </xf>
    <xf numFmtId="174" fontId="25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9" fontId="25" fillId="34" borderId="21" xfId="0" applyNumberFormat="1" applyFont="1" applyFill="1" applyBorder="1" applyAlignment="1">
      <alignment horizontal="center" vertical="center"/>
    </xf>
    <xf numFmtId="174" fontId="24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4" fillId="34" borderId="13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34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0" fontId="27" fillId="34" borderId="34" xfId="0" applyFont="1" applyFill="1" applyBorder="1" applyAlignment="1">
      <alignment horizontal="center" vertical="top" wrapText="1"/>
    </xf>
    <xf numFmtId="0" fontId="27" fillId="34" borderId="38" xfId="0" applyFont="1" applyFill="1" applyBorder="1" applyAlignment="1">
      <alignment horizontal="center" vertical="top" wrapText="1"/>
    </xf>
    <xf numFmtId="0" fontId="27" fillId="34" borderId="22" xfId="0" applyFont="1" applyFill="1" applyBorder="1" applyAlignment="1">
      <alignment horizontal="center" vertical="top" wrapText="1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8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6" fillId="34" borderId="21" xfId="0" applyFont="1" applyFill="1" applyBorder="1" applyAlignment="1">
      <alignment horizontal="center" vertical="top"/>
    </xf>
    <xf numFmtId="0" fontId="26" fillId="34" borderId="19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8" xfId="0" applyFont="1" applyFill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0" fontId="26" fillId="33" borderId="14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4" fontId="24" fillId="0" borderId="21" xfId="0" applyNumberFormat="1" applyFont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9" xfId="0" applyNumberFormat="1" applyFont="1" applyFill="1" applyBorder="1" applyAlignment="1" applyProtection="1">
      <alignment vertical="center"/>
      <protection locked="0"/>
    </xf>
    <xf numFmtId="4" fontId="28" fillId="37" borderId="21" xfId="0" applyNumberFormat="1" applyFont="1" applyFill="1" applyBorder="1" applyAlignment="1">
      <alignment vertical="center"/>
    </xf>
    <xf numFmtId="4" fontId="28" fillId="37" borderId="19" xfId="0" applyNumberFormat="1" applyFont="1" applyFill="1" applyBorder="1" applyAlignment="1">
      <alignment vertical="center"/>
    </xf>
    <xf numFmtId="4" fontId="27" fillId="33" borderId="21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0" fontId="27" fillId="33" borderId="14" xfId="0" applyFont="1" applyFill="1" applyBorder="1" applyAlignment="1">
      <alignment horizontal="center" vertical="top"/>
    </xf>
    <xf numFmtId="0" fontId="27" fillId="33" borderId="15" xfId="0" applyFont="1" applyFill="1" applyBorder="1" applyAlignment="1">
      <alignment horizontal="center" vertical="top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7" fillId="34" borderId="10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/>
    </xf>
    <xf numFmtId="0" fontId="27" fillId="33" borderId="21" xfId="0" applyFont="1" applyFill="1" applyBorder="1" applyAlignment="1" applyProtection="1">
      <alignment horizontal="center" vertical="top" wrapText="1"/>
      <protection locked="0"/>
    </xf>
    <xf numFmtId="0" fontId="27" fillId="33" borderId="19" xfId="0" applyFont="1" applyFill="1" applyBorder="1" applyAlignment="1" applyProtection="1">
      <alignment horizontal="center" vertical="top" wrapText="1"/>
      <protection locked="0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4" fontId="28" fillId="37" borderId="21" xfId="0" applyNumberFormat="1" applyFont="1" applyFill="1" applyBorder="1" applyAlignment="1">
      <alignment horizontal="right" vertical="center"/>
    </xf>
    <xf numFmtId="4" fontId="28" fillId="37" borderId="20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0" fontId="27" fillId="33" borderId="21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7" fillId="34" borderId="11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horizontal="right" vertical="center"/>
      <protection locked="0"/>
    </xf>
    <xf numFmtId="4" fontId="27" fillId="33" borderId="19" xfId="0" applyNumberFormat="1" applyFont="1" applyFill="1" applyBorder="1" applyAlignment="1" applyProtection="1">
      <alignment horizontal="right" vertical="center"/>
      <protection locked="0"/>
    </xf>
    <xf numFmtId="0" fontId="27" fillId="34" borderId="14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7" fillId="34" borderId="15" xfId="0" applyFont="1" applyFill="1" applyBorder="1" applyAlignment="1">
      <alignment horizontal="center" vertical="top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/>
    </xf>
    <xf numFmtId="0" fontId="26" fillId="34" borderId="18" xfId="0" applyFont="1" applyFill="1" applyBorder="1" applyAlignment="1">
      <alignment horizontal="center" vertical="top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33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34" borderId="18" xfId="0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horizontal="right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34" xfId="0" applyFont="1" applyFill="1" applyBorder="1" applyAlignment="1">
      <alignment horizontal="center" vertical="top" wrapText="1"/>
    </xf>
    <xf numFmtId="0" fontId="26" fillId="34" borderId="38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/>
    </xf>
    <xf numFmtId="0" fontId="26" fillId="34" borderId="14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0" fontId="0" fillId="34" borderId="20" xfId="0" applyFill="1" applyBorder="1" applyAlignment="1">
      <alignment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12" fontId="1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34" borderId="20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24" fillId="34" borderId="21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2" fontId="24" fillId="33" borderId="21" xfId="0" applyNumberFormat="1" applyFont="1" applyFill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2" fontId="24" fillId="37" borderId="21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0" fontId="2" fillId="34" borderId="20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vertical="center" wrapText="1"/>
    </xf>
    <xf numFmtId="4" fontId="2" fillId="37" borderId="17" xfId="0" applyNumberFormat="1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37" borderId="17" xfId="0" applyNumberFormat="1" applyFont="1" applyFill="1" applyBorder="1" applyAlignment="1" applyProtection="1">
      <alignment horizontal="right" vertical="center" wrapText="1"/>
      <protection/>
    </xf>
    <xf numFmtId="0" fontId="1" fillId="34" borderId="17" xfId="0" applyFont="1" applyFill="1" applyBorder="1" applyAlignment="1">
      <alignment vertical="center" wrapText="1"/>
    </xf>
    <xf numFmtId="4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5" fillId="34" borderId="34" xfId="0" applyFont="1" applyFill="1" applyBorder="1" applyAlignment="1">
      <alignment vertical="top"/>
    </xf>
    <xf numFmtId="0" fontId="25" fillId="34" borderId="38" xfId="0" applyFont="1" applyFill="1" applyBorder="1" applyAlignment="1">
      <alignment vertical="top"/>
    </xf>
    <xf numFmtId="0" fontId="25" fillId="34" borderId="22" xfId="0" applyFont="1" applyFill="1" applyBorder="1" applyAlignment="1">
      <alignment vertical="top"/>
    </xf>
    <xf numFmtId="0" fontId="1" fillId="34" borderId="2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vertical="top"/>
    </xf>
    <xf numFmtId="0" fontId="24" fillId="34" borderId="21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0" fontId="24" fillId="34" borderId="3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0" fontId="24" fillId="34" borderId="21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4" fontId="24" fillId="33" borderId="21" xfId="0" applyNumberFormat="1" applyFont="1" applyFill="1" applyBorder="1" applyAlignment="1" applyProtection="1">
      <alignment horizontal="right" vertical="center"/>
      <protection locked="0"/>
    </xf>
    <xf numFmtId="4" fontId="24" fillId="33" borderId="19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 wrapText="1"/>
    </xf>
    <xf numFmtId="4" fontId="24" fillId="37" borderId="21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175" fontId="24" fillId="37" borderId="21" xfId="0" applyNumberFormat="1" applyFont="1" applyFill="1" applyBorder="1" applyAlignment="1">
      <alignment horizontal="right" vertical="center"/>
    </xf>
    <xf numFmtId="175" fontId="24" fillId="37" borderId="19" xfId="0" applyNumberFormat="1" applyFont="1" applyFill="1" applyBorder="1" applyAlignment="1">
      <alignment horizontal="right" vertical="center"/>
    </xf>
    <xf numFmtId="0" fontId="5" fillId="33" borderId="0" xfId="44" applyFont="1" applyFill="1" applyAlignment="1" applyProtection="1">
      <alignment wrapText="1"/>
      <protection/>
    </xf>
    <xf numFmtId="4" fontId="10" fillId="37" borderId="17" xfId="0" applyNumberFormat="1" applyFont="1" applyFill="1" applyBorder="1" applyAlignment="1">
      <alignment vertical="center" wrapText="1"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0" fontId="1" fillId="33" borderId="35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 wrapText="1"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1" fillId="33" borderId="36" xfId="0" applyFont="1" applyFill="1" applyBorder="1" applyAlignment="1">
      <alignment horizontal="center" wrapText="1"/>
    </xf>
    <xf numFmtId="4" fontId="10" fillId="37" borderId="17" xfId="0" applyNumberFormat="1" applyFont="1" applyFill="1" applyBorder="1" applyAlignment="1" applyProtection="1">
      <alignment vertical="center" wrapText="1"/>
      <protection/>
    </xf>
    <xf numFmtId="4" fontId="10" fillId="37" borderId="21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>
      <alignment vertical="center" wrapText="1"/>
    </xf>
    <xf numFmtId="4" fontId="10" fillId="34" borderId="17" xfId="0" applyNumberFormat="1" applyFont="1" applyFill="1" applyBorder="1" applyAlignment="1">
      <alignment vertical="center" wrapText="1"/>
    </xf>
    <xf numFmtId="4" fontId="10" fillId="37" borderId="17" xfId="0" applyNumberFormat="1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657225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342900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1:31" ht="12.75" customHeight="1">
      <c r="A1" s="106" t="s">
        <v>303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11"/>
      <c r="L3" s="211"/>
      <c r="M3" s="211"/>
      <c r="N3" s="211"/>
      <c r="O3" s="225" t="s">
        <v>290</v>
      </c>
      <c r="P3" s="226"/>
      <c r="Q3" s="227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23" t="s">
        <v>149</v>
      </c>
      <c r="E5" s="223"/>
      <c r="F5" s="223"/>
      <c r="G5" s="223"/>
      <c r="H5" s="223"/>
      <c r="I5" s="223"/>
      <c r="J5" s="224"/>
      <c r="K5" s="224"/>
      <c r="L5" s="224"/>
      <c r="M5" s="224"/>
      <c r="N5" s="224"/>
      <c r="O5" s="224"/>
      <c r="P5" s="224"/>
      <c r="Q5" s="224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23"/>
      <c r="E6" s="223"/>
      <c r="F6" s="223"/>
      <c r="G6" s="223"/>
      <c r="H6" s="223"/>
      <c r="I6" s="223"/>
      <c r="J6" s="224"/>
      <c r="K6" s="224"/>
      <c r="L6" s="224"/>
      <c r="M6" s="224"/>
      <c r="N6" s="224"/>
      <c r="O6" s="224"/>
      <c r="P6" s="224"/>
      <c r="Q6" s="224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33"/>
      <c r="F13" s="233"/>
      <c r="G13" s="233"/>
      <c r="H13" s="233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30" t="s">
        <v>240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32" t="s">
        <v>299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28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4" t="s">
        <v>241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08"/>
      <c r="D33" s="209"/>
      <c r="E33" s="209"/>
      <c r="F33" s="209"/>
      <c r="G33" s="209"/>
      <c r="H33" s="209"/>
      <c r="I33" s="209"/>
      <c r="J33" s="209"/>
      <c r="K33" s="210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3"/>
      <c r="C34" s="204" t="s">
        <v>277</v>
      </c>
      <c r="D34" s="204"/>
      <c r="E34" s="204"/>
      <c r="F34" s="204"/>
      <c r="G34" s="204"/>
      <c r="H34" s="204"/>
      <c r="I34" s="204"/>
      <c r="J34" s="203"/>
      <c r="K34" s="203"/>
      <c r="L34" s="203"/>
      <c r="M34" s="203"/>
      <c r="N34" s="203"/>
      <c r="O34" s="203"/>
      <c r="P34" s="203"/>
      <c r="Q34" s="203"/>
      <c r="R34" s="203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3"/>
      <c r="C36" s="214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6"/>
      <c r="R36" s="203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3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9"/>
      <c r="R37" s="203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3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9"/>
      <c r="R38" s="203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3"/>
      <c r="C39" s="220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2"/>
      <c r="R39" s="203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3"/>
      <c r="C40" s="205" t="s">
        <v>278</v>
      </c>
      <c r="D40" s="205"/>
      <c r="E40" s="205"/>
      <c r="F40" s="205"/>
      <c r="G40" s="205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3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3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12" t="s">
        <v>222</v>
      </c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6" t="s">
        <v>292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scaleWithDoc="0" alignWithMargins="0">
    <oddFooter>&amp;LPROW_413_312/12/01/EPO&amp;RStrona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493" t="s">
        <v>185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3"/>
      <c r="O2" s="124"/>
    </row>
    <row r="3" spans="1:15" ht="16.5" customHeight="1">
      <c r="A3" s="109"/>
      <c r="B3" s="493" t="s">
        <v>224</v>
      </c>
      <c r="C3" s="494"/>
      <c r="D3" s="494"/>
      <c r="E3" s="494"/>
      <c r="F3" s="494"/>
      <c r="G3" s="494"/>
      <c r="H3" s="495"/>
      <c r="I3" s="580" t="s">
        <v>186</v>
      </c>
      <c r="J3" s="581"/>
      <c r="K3" s="582"/>
      <c r="L3" s="580" t="s">
        <v>187</v>
      </c>
      <c r="M3" s="504"/>
      <c r="N3" s="505"/>
      <c r="O3" s="109"/>
    </row>
    <row r="4" spans="1:15" ht="12.75">
      <c r="A4" s="109"/>
      <c r="B4" s="561" t="s">
        <v>228</v>
      </c>
      <c r="C4" s="506"/>
      <c r="D4" s="506"/>
      <c r="E4" s="506"/>
      <c r="F4" s="506"/>
      <c r="G4" s="506"/>
      <c r="H4" s="532"/>
      <c r="I4" s="583">
        <f>'Sekcja C7.2 i C7.3'!K11</f>
        <v>0</v>
      </c>
      <c r="J4" s="584"/>
      <c r="K4" s="585"/>
      <c r="L4" s="574">
        <f>IF(I11&gt;0,I4/$I$11,0)</f>
        <v>0</v>
      </c>
      <c r="M4" s="575"/>
      <c r="N4" s="576"/>
      <c r="O4" s="109"/>
    </row>
    <row r="5" spans="1:15" ht="24" customHeight="1">
      <c r="A5" s="109"/>
      <c r="B5" s="589"/>
      <c r="C5" s="590"/>
      <c r="D5" s="590"/>
      <c r="E5" s="590"/>
      <c r="F5" s="590"/>
      <c r="G5" s="590"/>
      <c r="H5" s="571"/>
      <c r="I5" s="586"/>
      <c r="J5" s="587"/>
      <c r="K5" s="588"/>
      <c r="L5" s="577"/>
      <c r="M5" s="578"/>
      <c r="N5" s="579"/>
      <c r="O5" s="109"/>
    </row>
    <row r="6" spans="1:15" ht="34.5" customHeight="1">
      <c r="A6" s="109"/>
      <c r="B6" s="561" t="s">
        <v>126</v>
      </c>
      <c r="C6" s="506"/>
      <c r="D6" s="506"/>
      <c r="E6" s="506"/>
      <c r="F6" s="506"/>
      <c r="G6" s="506"/>
      <c r="H6" s="614"/>
      <c r="I6" s="619"/>
      <c r="J6" s="620"/>
      <c r="K6" s="621"/>
      <c r="L6" s="616"/>
      <c r="M6" s="617"/>
      <c r="N6" s="618"/>
      <c r="O6" s="109"/>
    </row>
    <row r="7" spans="1:15" ht="32.25" customHeight="1">
      <c r="A7" s="109"/>
      <c r="B7" s="81"/>
      <c r="C7" s="612" t="s">
        <v>124</v>
      </c>
      <c r="D7" s="613"/>
      <c r="E7" s="613"/>
      <c r="F7" s="613"/>
      <c r="G7" s="301"/>
      <c r="H7" s="615"/>
      <c r="I7" s="591">
        <v>0</v>
      </c>
      <c r="J7" s="594"/>
      <c r="K7" s="595"/>
      <c r="L7" s="596">
        <f>IF(I11&gt;0,I7/$I$11,0)</f>
        <v>0</v>
      </c>
      <c r="M7" s="597"/>
      <c r="N7" s="598"/>
      <c r="O7" s="109"/>
    </row>
    <row r="8" spans="1:15" ht="29.25" customHeight="1">
      <c r="A8" s="109"/>
      <c r="B8" s="81"/>
      <c r="C8" s="607" t="s">
        <v>264</v>
      </c>
      <c r="D8" s="608"/>
      <c r="E8" s="608"/>
      <c r="F8" s="608"/>
      <c r="G8" s="609"/>
      <c r="H8" s="610"/>
      <c r="I8" s="591">
        <v>0</v>
      </c>
      <c r="J8" s="592"/>
      <c r="K8" s="593"/>
      <c r="L8" s="596">
        <f>IF(I11&gt;0,I8/$I$11,0)</f>
        <v>0</v>
      </c>
      <c r="M8" s="597"/>
      <c r="N8" s="598"/>
      <c r="O8" s="109"/>
    </row>
    <row r="9" spans="1:15" ht="55.5" customHeight="1">
      <c r="A9" s="109"/>
      <c r="B9" s="81"/>
      <c r="C9" s="607" t="s">
        <v>265</v>
      </c>
      <c r="D9" s="608"/>
      <c r="E9" s="608"/>
      <c r="F9" s="608"/>
      <c r="G9" s="609"/>
      <c r="H9" s="611"/>
      <c r="I9" s="591">
        <v>0</v>
      </c>
      <c r="J9" s="592"/>
      <c r="K9" s="593"/>
      <c r="L9" s="596">
        <f>IF(I11&gt;0,I9/$I$11,0)</f>
        <v>0</v>
      </c>
      <c r="M9" s="597"/>
      <c r="N9" s="598"/>
      <c r="O9" s="109"/>
    </row>
    <row r="10" spans="1:15" ht="32.25" customHeight="1">
      <c r="A10" s="109"/>
      <c r="B10" s="599" t="s">
        <v>125</v>
      </c>
      <c r="C10" s="343"/>
      <c r="D10" s="343"/>
      <c r="E10" s="343"/>
      <c r="F10" s="343"/>
      <c r="G10" s="343"/>
      <c r="H10" s="65"/>
      <c r="I10" s="604">
        <f>'Sekcja C7.2 i C7.3'!N31</f>
        <v>0</v>
      </c>
      <c r="J10" s="605"/>
      <c r="K10" s="606"/>
      <c r="L10" s="596">
        <f>IF(I11&gt;0,I10/$I$11,0)</f>
        <v>0</v>
      </c>
      <c r="M10" s="597"/>
      <c r="N10" s="598"/>
      <c r="O10" s="109"/>
    </row>
    <row r="11" spans="1:15" ht="35.25" customHeight="1">
      <c r="A11" s="109"/>
      <c r="B11" s="514" t="s">
        <v>8</v>
      </c>
      <c r="C11" s="515"/>
      <c r="D11" s="515"/>
      <c r="E11" s="515"/>
      <c r="F11" s="515"/>
      <c r="G11" s="515"/>
      <c r="H11" s="495"/>
      <c r="I11" s="600">
        <f>SUM(I4:K10)</f>
        <v>0</v>
      </c>
      <c r="J11" s="601"/>
      <c r="K11" s="602"/>
      <c r="L11" s="603">
        <v>1</v>
      </c>
      <c r="M11" s="581"/>
      <c r="N11" s="582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H8:H9"/>
    <mergeCell ref="B6:G6"/>
    <mergeCell ref="C7:G7"/>
    <mergeCell ref="L8:N8"/>
    <mergeCell ref="C8:G8"/>
    <mergeCell ref="I8:K8"/>
    <mergeCell ref="L7:N7"/>
    <mergeCell ref="H6:H7"/>
    <mergeCell ref="L6:N6"/>
    <mergeCell ref="I6:K6"/>
    <mergeCell ref="I9:K9"/>
    <mergeCell ref="I7:K7"/>
    <mergeCell ref="L9:N9"/>
    <mergeCell ref="B10:G10"/>
    <mergeCell ref="L10:N10"/>
    <mergeCell ref="I11:K11"/>
    <mergeCell ref="L11:N11"/>
    <mergeCell ref="I10:K10"/>
    <mergeCell ref="B11:H11"/>
    <mergeCell ref="C9:G9"/>
    <mergeCell ref="B2:N2"/>
    <mergeCell ref="L4:N5"/>
    <mergeCell ref="I3:K3"/>
    <mergeCell ref="L3:N3"/>
    <mergeCell ref="I4:K5"/>
    <mergeCell ref="H4:H5"/>
    <mergeCell ref="B3:H3"/>
    <mergeCell ref="B4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&amp;LPROW_413_312/12/01/EPO&amp;RStrona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1">
      <selection activeCell="R9" sqref="R9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36" t="s">
        <v>195</v>
      </c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298"/>
      <c r="R3" s="299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39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304"/>
      <c r="R4" s="305"/>
      <c r="S4" s="108"/>
    </row>
    <row r="5" spans="1:19" ht="12.75" customHeight="1">
      <c r="A5" s="126"/>
      <c r="B5" s="622" t="s">
        <v>0</v>
      </c>
      <c r="C5" s="685" t="s">
        <v>67</v>
      </c>
      <c r="D5" s="686"/>
      <c r="E5" s="686"/>
      <c r="F5" s="686"/>
      <c r="G5" s="687"/>
      <c r="H5" s="688"/>
      <c r="I5" s="705" t="s">
        <v>68</v>
      </c>
      <c r="J5" s="705" t="s">
        <v>65</v>
      </c>
      <c r="K5" s="705" t="s">
        <v>66</v>
      </c>
      <c r="L5" s="685" t="s">
        <v>69</v>
      </c>
      <c r="M5" s="686"/>
      <c r="N5" s="686"/>
      <c r="O5" s="686"/>
      <c r="P5" s="686"/>
      <c r="Q5" s="686"/>
      <c r="R5" s="700"/>
      <c r="S5" s="108"/>
    </row>
    <row r="6" spans="1:19" ht="12.75">
      <c r="A6" s="126"/>
      <c r="B6" s="623"/>
      <c r="C6" s="689"/>
      <c r="D6" s="690"/>
      <c r="E6" s="690"/>
      <c r="F6" s="690"/>
      <c r="G6" s="691"/>
      <c r="H6" s="692"/>
      <c r="I6" s="706"/>
      <c r="J6" s="706"/>
      <c r="K6" s="706"/>
      <c r="L6" s="693"/>
      <c r="M6" s="694"/>
      <c r="N6" s="694"/>
      <c r="O6" s="694"/>
      <c r="P6" s="694"/>
      <c r="Q6" s="694"/>
      <c r="R6" s="701"/>
      <c r="S6" s="108"/>
    </row>
    <row r="7" spans="1:19" ht="12.75" customHeight="1">
      <c r="A7" s="126"/>
      <c r="B7" s="623"/>
      <c r="C7" s="689"/>
      <c r="D7" s="690"/>
      <c r="E7" s="690"/>
      <c r="F7" s="690"/>
      <c r="G7" s="691"/>
      <c r="H7" s="692"/>
      <c r="I7" s="706"/>
      <c r="J7" s="706"/>
      <c r="K7" s="706"/>
      <c r="L7" s="703" t="s">
        <v>64</v>
      </c>
      <c r="M7" s="703" t="s">
        <v>55</v>
      </c>
      <c r="N7" s="679">
        <f>'Sekcja C5'!X5</f>
        <v>2013</v>
      </c>
      <c r="O7" s="679">
        <f>'Sekcja C5'!Y5</f>
        <v>2014</v>
      </c>
      <c r="P7" s="679">
        <f>'Sekcja C5'!Z5</f>
        <v>2015</v>
      </c>
      <c r="Q7" s="679">
        <f>'Sekcja C5'!AA5</f>
        <v>2016</v>
      </c>
      <c r="R7" s="679">
        <f>'Sekcja C5'!AB5</f>
        <v>2017</v>
      </c>
      <c r="S7" s="108"/>
    </row>
    <row r="8" spans="1:19" ht="32.25" customHeight="1">
      <c r="A8" s="126"/>
      <c r="B8" s="624"/>
      <c r="C8" s="693"/>
      <c r="D8" s="694"/>
      <c r="E8" s="694"/>
      <c r="F8" s="694"/>
      <c r="G8" s="695"/>
      <c r="H8" s="696"/>
      <c r="I8" s="707"/>
      <c r="J8" s="707"/>
      <c r="K8" s="707"/>
      <c r="L8" s="704"/>
      <c r="M8" s="704"/>
      <c r="N8" s="680"/>
      <c r="O8" s="680"/>
      <c r="P8" s="680"/>
      <c r="Q8" s="680"/>
      <c r="R8" s="680"/>
      <c r="S8" s="108"/>
    </row>
    <row r="9" spans="1:19" ht="15" customHeight="1">
      <c r="A9" s="126"/>
      <c r="B9" s="62">
        <v>1</v>
      </c>
      <c r="C9" s="697"/>
      <c r="D9" s="698"/>
      <c r="E9" s="698"/>
      <c r="F9" s="698"/>
      <c r="G9" s="698"/>
      <c r="H9" s="699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697"/>
      <c r="D10" s="698"/>
      <c r="E10" s="698"/>
      <c r="F10" s="698"/>
      <c r="G10" s="698"/>
      <c r="H10" s="699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56" t="s">
        <v>8</v>
      </c>
      <c r="J11" s="702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62" t="s">
        <v>57</v>
      </c>
      <c r="C12" s="663"/>
      <c r="D12" s="663"/>
      <c r="E12" s="663"/>
      <c r="F12" s="663"/>
      <c r="G12" s="663"/>
      <c r="H12" s="663"/>
      <c r="I12" s="663"/>
      <c r="J12" s="663"/>
      <c r="K12" s="663"/>
      <c r="L12" s="663"/>
      <c r="M12" s="663"/>
      <c r="N12" s="663"/>
      <c r="O12" s="663"/>
      <c r="P12" s="663"/>
      <c r="Q12" s="343"/>
      <c r="R12" s="344"/>
      <c r="S12" s="108"/>
    </row>
    <row r="13" spans="1:19" ht="12.75">
      <c r="A13" s="126"/>
      <c r="B13" s="622" t="s">
        <v>0</v>
      </c>
      <c r="C13" s="681" t="s">
        <v>64</v>
      </c>
      <c r="D13" s="708"/>
      <c r="E13" s="708"/>
      <c r="F13" s="682"/>
      <c r="G13" s="681" t="s">
        <v>55</v>
      </c>
      <c r="H13" s="682"/>
      <c r="I13" s="681" t="s">
        <v>56</v>
      </c>
      <c r="J13" s="682"/>
      <c r="K13" s="681" t="str">
        <f>+I13</f>
        <v>Rok</v>
      </c>
      <c r="L13" s="682"/>
      <c r="M13" s="681" t="str">
        <f>+K13</f>
        <v>Rok</v>
      </c>
      <c r="N13" s="682"/>
      <c r="O13" s="681" t="str">
        <f>+M13</f>
        <v>Rok</v>
      </c>
      <c r="P13" s="682"/>
      <c r="Q13" s="681" t="str">
        <f>+O13</f>
        <v>Rok</v>
      </c>
      <c r="R13" s="682"/>
      <c r="S13" s="108"/>
    </row>
    <row r="14" spans="1:19" ht="12.75">
      <c r="A14" s="126"/>
      <c r="B14" s="623"/>
      <c r="C14" s="709"/>
      <c r="D14" s="710"/>
      <c r="E14" s="710"/>
      <c r="F14" s="711"/>
      <c r="G14" s="709"/>
      <c r="H14" s="711"/>
      <c r="I14" s="642">
        <f>N7</f>
        <v>2013</v>
      </c>
      <c r="J14" s="643"/>
      <c r="K14" s="642">
        <f>O7</f>
        <v>2014</v>
      </c>
      <c r="L14" s="643"/>
      <c r="M14" s="683">
        <f>P7</f>
        <v>2015</v>
      </c>
      <c r="N14" s="684"/>
      <c r="O14" s="642">
        <f>Q7</f>
        <v>2016</v>
      </c>
      <c r="P14" s="643"/>
      <c r="Q14" s="642">
        <f>R7</f>
        <v>2017</v>
      </c>
      <c r="R14" s="643"/>
      <c r="S14" s="108"/>
    </row>
    <row r="15" spans="1:19" ht="12.75">
      <c r="A15" s="126"/>
      <c r="B15" s="624"/>
      <c r="C15" s="634" t="s">
        <v>58</v>
      </c>
      <c r="D15" s="635"/>
      <c r="E15" s="634" t="s">
        <v>59</v>
      </c>
      <c r="F15" s="635"/>
      <c r="G15" s="104" t="s">
        <v>58</v>
      </c>
      <c r="H15" s="104" t="s">
        <v>59</v>
      </c>
      <c r="I15" s="104" t="s">
        <v>58</v>
      </c>
      <c r="J15" s="104" t="s">
        <v>59</v>
      </c>
      <c r="K15" s="104" t="s">
        <v>58</v>
      </c>
      <c r="L15" s="104" t="s">
        <v>59</v>
      </c>
      <c r="M15" s="104" t="s">
        <v>194</v>
      </c>
      <c r="N15" s="104" t="s">
        <v>59</v>
      </c>
      <c r="O15" s="132" t="s">
        <v>194</v>
      </c>
      <c r="P15" s="104" t="s">
        <v>59</v>
      </c>
      <c r="Q15" s="132" t="s">
        <v>194</v>
      </c>
      <c r="R15" s="104" t="s">
        <v>59</v>
      </c>
      <c r="S15" s="108"/>
    </row>
    <row r="16" spans="1:19" ht="12.75">
      <c r="A16" s="126"/>
      <c r="B16" s="62">
        <v>1</v>
      </c>
      <c r="C16" s="646"/>
      <c r="D16" s="647"/>
      <c r="E16" s="644"/>
      <c r="F16" s="645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646"/>
      <c r="D17" s="645"/>
      <c r="E17" s="644"/>
      <c r="F17" s="645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48">
        <f>SUM(C16:C17)</f>
        <v>0</v>
      </c>
      <c r="D18" s="649"/>
      <c r="E18" s="648">
        <f>SUM(E16:E17)</f>
        <v>0</v>
      </c>
      <c r="F18" s="649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36" t="s">
        <v>205</v>
      </c>
      <c r="C23" s="637"/>
      <c r="D23" s="637"/>
      <c r="E23" s="637"/>
      <c r="F23" s="637"/>
      <c r="G23" s="637"/>
      <c r="H23" s="637"/>
      <c r="I23" s="637"/>
      <c r="J23" s="637"/>
      <c r="K23" s="637"/>
      <c r="L23" s="637"/>
      <c r="M23" s="637"/>
      <c r="N23" s="637"/>
      <c r="O23" s="637"/>
      <c r="P23" s="638"/>
      <c r="Q23" s="108"/>
      <c r="R23" s="108"/>
      <c r="S23" s="108"/>
    </row>
    <row r="24" spans="1:19" ht="12.75">
      <c r="A24" s="126"/>
      <c r="B24" s="639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640"/>
      <c r="O24" s="640"/>
      <c r="P24" s="641"/>
      <c r="Q24" s="108"/>
      <c r="R24" s="108"/>
      <c r="S24" s="108"/>
    </row>
    <row r="25" spans="1:19" ht="12.75" customHeight="1">
      <c r="A25" s="126"/>
      <c r="B25" s="622" t="s">
        <v>0</v>
      </c>
      <c r="C25" s="625" t="s">
        <v>60</v>
      </c>
      <c r="D25" s="626"/>
      <c r="E25" s="626"/>
      <c r="F25" s="627"/>
      <c r="G25" s="625" t="s">
        <v>61</v>
      </c>
      <c r="H25" s="626"/>
      <c r="I25" s="626"/>
      <c r="J25" s="626"/>
      <c r="K25" s="626"/>
      <c r="L25" s="625" t="s">
        <v>62</v>
      </c>
      <c r="M25" s="627"/>
      <c r="N25" s="625" t="s">
        <v>63</v>
      </c>
      <c r="O25" s="626"/>
      <c r="P25" s="627"/>
      <c r="Q25" s="108"/>
      <c r="R25" s="108"/>
      <c r="S25" s="108"/>
    </row>
    <row r="26" spans="1:19" ht="12.75">
      <c r="A26" s="126"/>
      <c r="B26" s="623"/>
      <c r="C26" s="628"/>
      <c r="D26" s="629"/>
      <c r="E26" s="629"/>
      <c r="F26" s="630"/>
      <c r="G26" s="628"/>
      <c r="H26" s="629"/>
      <c r="I26" s="629"/>
      <c r="J26" s="629"/>
      <c r="K26" s="629"/>
      <c r="L26" s="628"/>
      <c r="M26" s="630"/>
      <c r="N26" s="628"/>
      <c r="O26" s="629"/>
      <c r="P26" s="630"/>
      <c r="Q26" s="108"/>
      <c r="R26" s="108"/>
      <c r="S26" s="108"/>
    </row>
    <row r="27" spans="1:19" ht="12.75">
      <c r="A27" s="126"/>
      <c r="B27" s="623"/>
      <c r="C27" s="628"/>
      <c r="D27" s="629"/>
      <c r="E27" s="629"/>
      <c r="F27" s="630"/>
      <c r="G27" s="628"/>
      <c r="H27" s="629"/>
      <c r="I27" s="629"/>
      <c r="J27" s="629"/>
      <c r="K27" s="629"/>
      <c r="L27" s="628"/>
      <c r="M27" s="630"/>
      <c r="N27" s="628"/>
      <c r="O27" s="629"/>
      <c r="P27" s="630"/>
      <c r="Q27" s="108"/>
      <c r="R27" s="108"/>
      <c r="S27" s="108"/>
    </row>
    <row r="28" spans="1:19" ht="12.75">
      <c r="A28" s="126"/>
      <c r="B28" s="624"/>
      <c r="C28" s="631"/>
      <c r="D28" s="632"/>
      <c r="E28" s="632"/>
      <c r="F28" s="633"/>
      <c r="G28" s="631"/>
      <c r="H28" s="632"/>
      <c r="I28" s="632"/>
      <c r="J28" s="632"/>
      <c r="K28" s="632"/>
      <c r="L28" s="631"/>
      <c r="M28" s="633"/>
      <c r="N28" s="631"/>
      <c r="O28" s="632"/>
      <c r="P28" s="633"/>
      <c r="Q28" s="108"/>
      <c r="R28" s="108"/>
      <c r="S28" s="108"/>
    </row>
    <row r="29" spans="1:19" ht="12.75">
      <c r="A29" s="126"/>
      <c r="B29" s="62">
        <v>1</v>
      </c>
      <c r="C29" s="668"/>
      <c r="D29" s="669"/>
      <c r="E29" s="669"/>
      <c r="F29" s="670"/>
      <c r="G29" s="668"/>
      <c r="H29" s="669"/>
      <c r="I29" s="669"/>
      <c r="J29" s="669"/>
      <c r="K29" s="670"/>
      <c r="L29" s="660"/>
      <c r="M29" s="661"/>
      <c r="N29" s="650"/>
      <c r="O29" s="651"/>
      <c r="P29" s="652"/>
      <c r="Q29" s="108"/>
      <c r="R29" s="108"/>
      <c r="S29" s="108"/>
    </row>
    <row r="30" spans="1:19" ht="12.75">
      <c r="A30" s="126"/>
      <c r="B30" s="62">
        <v>2</v>
      </c>
      <c r="C30" s="668"/>
      <c r="D30" s="669"/>
      <c r="E30" s="669"/>
      <c r="F30" s="670"/>
      <c r="G30" s="668"/>
      <c r="H30" s="669"/>
      <c r="I30" s="669"/>
      <c r="J30" s="669"/>
      <c r="K30" s="670"/>
      <c r="L30" s="660"/>
      <c r="M30" s="661"/>
      <c r="N30" s="650"/>
      <c r="O30" s="651"/>
      <c r="P30" s="652"/>
      <c r="Q30" s="108"/>
      <c r="R30" s="108"/>
      <c r="S30" s="108"/>
    </row>
    <row r="31" spans="1:19" ht="28.5" customHeight="1">
      <c r="A31" s="126"/>
      <c r="B31" s="655" t="s">
        <v>8</v>
      </c>
      <c r="C31" s="656"/>
      <c r="D31" s="656"/>
      <c r="E31" s="656"/>
      <c r="F31" s="656"/>
      <c r="G31" s="656"/>
      <c r="H31" s="656"/>
      <c r="I31" s="656"/>
      <c r="J31" s="656"/>
      <c r="K31" s="656"/>
      <c r="L31" s="656"/>
      <c r="M31" s="657"/>
      <c r="N31" s="665">
        <f>SUM(N29:N30)</f>
        <v>0</v>
      </c>
      <c r="O31" s="666"/>
      <c r="P31" s="667"/>
      <c r="Q31" s="108"/>
      <c r="R31" s="108"/>
      <c r="S31" s="108"/>
    </row>
    <row r="32" spans="1:19" ht="23.25" customHeight="1">
      <c r="A32" s="126"/>
      <c r="B32" s="662" t="s">
        <v>57</v>
      </c>
      <c r="C32" s="663"/>
      <c r="D32" s="663"/>
      <c r="E32" s="663"/>
      <c r="F32" s="663"/>
      <c r="G32" s="663"/>
      <c r="H32" s="663"/>
      <c r="I32" s="663"/>
      <c r="J32" s="663"/>
      <c r="K32" s="663"/>
      <c r="L32" s="663"/>
      <c r="M32" s="663"/>
      <c r="N32" s="663"/>
      <c r="O32" s="663"/>
      <c r="P32" s="664"/>
      <c r="Q32" s="108"/>
      <c r="R32" s="108"/>
      <c r="S32" s="108"/>
    </row>
    <row r="33" spans="1:19" ht="12.75">
      <c r="A33" s="126"/>
      <c r="B33" s="622" t="s">
        <v>0</v>
      </c>
      <c r="C33" s="658" t="s">
        <v>55</v>
      </c>
      <c r="D33" s="671"/>
      <c r="E33" s="671"/>
      <c r="F33" s="659"/>
      <c r="G33" s="658" t="s">
        <v>56</v>
      </c>
      <c r="H33" s="659"/>
      <c r="I33" s="658" t="str">
        <f>+G33</f>
        <v>Rok</v>
      </c>
      <c r="J33" s="659"/>
      <c r="K33" s="658" t="str">
        <f>+I33</f>
        <v>Rok</v>
      </c>
      <c r="L33" s="659"/>
      <c r="M33" s="658" t="str">
        <f>+K33</f>
        <v>Rok</v>
      </c>
      <c r="N33" s="659"/>
      <c r="O33" s="658" t="str">
        <f>+M33</f>
        <v>Rok</v>
      </c>
      <c r="P33" s="659"/>
      <c r="Q33" s="108"/>
      <c r="R33" s="108"/>
      <c r="S33" s="108"/>
    </row>
    <row r="34" spans="1:19" ht="12.75">
      <c r="A34" s="126"/>
      <c r="B34" s="623"/>
      <c r="C34" s="676"/>
      <c r="D34" s="677"/>
      <c r="E34" s="677"/>
      <c r="F34" s="678"/>
      <c r="G34" s="653">
        <f>N7</f>
        <v>2013</v>
      </c>
      <c r="H34" s="654"/>
      <c r="I34" s="653">
        <f>O7</f>
        <v>2014</v>
      </c>
      <c r="J34" s="654"/>
      <c r="K34" s="653">
        <f>P7</f>
        <v>2015</v>
      </c>
      <c r="L34" s="654"/>
      <c r="M34" s="642">
        <f>Q7</f>
        <v>2016</v>
      </c>
      <c r="N34" s="643"/>
      <c r="O34" s="642">
        <f>R7</f>
        <v>2017</v>
      </c>
      <c r="P34" s="643"/>
      <c r="Q34" s="108"/>
      <c r="R34" s="108"/>
      <c r="S34" s="108"/>
    </row>
    <row r="35" spans="1:19" ht="12.75">
      <c r="A35" s="126"/>
      <c r="B35" s="624"/>
      <c r="C35" s="672" t="s">
        <v>58</v>
      </c>
      <c r="D35" s="673"/>
      <c r="E35" s="672" t="s">
        <v>59</v>
      </c>
      <c r="F35" s="673"/>
      <c r="G35" s="63" t="s">
        <v>58</v>
      </c>
      <c r="H35" s="63" t="s">
        <v>59</v>
      </c>
      <c r="I35" s="63" t="s">
        <v>58</v>
      </c>
      <c r="J35" s="63" t="s">
        <v>59</v>
      </c>
      <c r="K35" s="63" t="s">
        <v>58</v>
      </c>
      <c r="L35" s="63" t="s">
        <v>59</v>
      </c>
      <c r="M35" s="63" t="s">
        <v>194</v>
      </c>
      <c r="N35" s="133" t="s">
        <v>59</v>
      </c>
      <c r="O35" s="134" t="s">
        <v>194</v>
      </c>
      <c r="P35" s="133" t="s">
        <v>59</v>
      </c>
      <c r="Q35" s="108"/>
      <c r="R35" s="108"/>
      <c r="S35" s="108"/>
    </row>
    <row r="36" spans="1:19" ht="12.75">
      <c r="A36" s="126"/>
      <c r="B36" s="62">
        <v>1</v>
      </c>
      <c r="C36" s="674"/>
      <c r="D36" s="675"/>
      <c r="E36" s="674"/>
      <c r="F36" s="675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74"/>
      <c r="D37" s="675"/>
      <c r="E37" s="674"/>
      <c r="F37" s="675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65">
        <f>SUM(C36:C37)</f>
        <v>0</v>
      </c>
      <c r="D38" s="667"/>
      <c r="E38" s="665">
        <f>SUM(E36:E37)</f>
        <v>0</v>
      </c>
      <c r="F38" s="667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6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E37:F37"/>
    <mergeCell ref="C10:H10"/>
    <mergeCell ref="C13:F14"/>
    <mergeCell ref="G14:H14"/>
    <mergeCell ref="C17:D17"/>
    <mergeCell ref="E17:F17"/>
    <mergeCell ref="I13:J13"/>
    <mergeCell ref="G29:K29"/>
    <mergeCell ref="C30:F30"/>
    <mergeCell ref="G25:K28"/>
    <mergeCell ref="G13:H13"/>
    <mergeCell ref="G30:K30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O14:P14"/>
    <mergeCell ref="P7:P8"/>
    <mergeCell ref="K13:L13"/>
    <mergeCell ref="K14:L14"/>
    <mergeCell ref="M13:N13"/>
    <mergeCell ref="M14:N14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scaleWithDoc="0" alignWithMargins="0">
    <oddFooter>&amp;LPROW_413_312/12/01/EPO&amp;RStrona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zoomScalePageLayoutView="0" workbookViewId="0" topLeftCell="A1">
      <selection activeCell="AA25" sqref="AA25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297" t="s">
        <v>12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5"/>
      <c r="Y2" s="110"/>
      <c r="Z2" s="1"/>
    </row>
    <row r="3" spans="1:26" ht="12.75">
      <c r="A3" s="110"/>
      <c r="B3" s="366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8"/>
      <c r="Y3" s="110"/>
      <c r="Z3" s="1"/>
    </row>
    <row r="4" spans="1:26" ht="20.25" customHeight="1">
      <c r="A4" s="110"/>
      <c r="B4" s="321" t="s">
        <v>13</v>
      </c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25"/>
      <c r="W4" s="725"/>
      <c r="X4" s="726"/>
      <c r="Y4" s="110"/>
      <c r="Z4" s="1"/>
    </row>
    <row r="5" spans="1:26" ht="12.75" customHeight="1">
      <c r="A5" s="110"/>
      <c r="B5" s="733" t="s">
        <v>197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9"/>
      <c r="R5" s="734"/>
      <c r="S5" s="735"/>
      <c r="T5" s="735"/>
      <c r="U5" s="735"/>
      <c r="V5" s="735"/>
      <c r="W5" s="735"/>
      <c r="X5" s="736"/>
      <c r="Y5" s="110"/>
      <c r="Z5" s="1"/>
    </row>
    <row r="6" spans="1:26" ht="30" customHeight="1">
      <c r="A6" s="110"/>
      <c r="B6" s="303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5"/>
      <c r="R6" s="737"/>
      <c r="S6" s="738"/>
      <c r="T6" s="738"/>
      <c r="U6" s="738"/>
      <c r="V6" s="738"/>
      <c r="W6" s="738"/>
      <c r="X6" s="739"/>
      <c r="Y6" s="110"/>
      <c r="Z6" s="1"/>
    </row>
    <row r="7" spans="1:26" ht="37.5" customHeight="1">
      <c r="A7" s="110"/>
      <c r="B7" s="713" t="s">
        <v>198</v>
      </c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6"/>
      <c r="R7" s="730"/>
      <c r="S7" s="731"/>
      <c r="T7" s="731"/>
      <c r="U7" s="731"/>
      <c r="V7" s="731"/>
      <c r="W7" s="731"/>
      <c r="X7" s="732"/>
      <c r="Y7" s="110"/>
      <c r="Z7" s="1"/>
    </row>
    <row r="8" spans="1:26" ht="38.25" customHeight="1">
      <c r="A8" s="110"/>
      <c r="B8" s="727" t="s">
        <v>217</v>
      </c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9"/>
      <c r="R8" s="742">
        <f>MAX(R5:X7)</f>
        <v>0</v>
      </c>
      <c r="S8" s="743"/>
      <c r="T8" s="743"/>
      <c r="U8" s="743"/>
      <c r="V8" s="743"/>
      <c r="W8" s="743"/>
      <c r="X8" s="744"/>
      <c r="Y8" s="110"/>
      <c r="Z8" s="1"/>
    </row>
    <row r="9" spans="1:26" ht="21.75" customHeight="1">
      <c r="A9" s="110"/>
      <c r="B9" s="321" t="s">
        <v>206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3"/>
      <c r="Y9" s="110"/>
      <c r="Z9" s="1"/>
    </row>
    <row r="10" spans="1:26" ht="37.5" customHeight="1">
      <c r="A10" s="110"/>
      <c r="B10" s="713" t="s">
        <v>207</v>
      </c>
      <c r="C10" s="714"/>
      <c r="D10" s="714"/>
      <c r="E10" s="714"/>
      <c r="F10" s="714"/>
      <c r="G10" s="714"/>
      <c r="H10" s="714"/>
      <c r="I10" s="714"/>
      <c r="J10" s="714"/>
      <c r="K10" s="714"/>
      <c r="L10" s="714"/>
      <c r="M10" s="714"/>
      <c r="N10" s="714"/>
      <c r="O10" s="714"/>
      <c r="P10" s="714"/>
      <c r="Q10" s="715"/>
      <c r="R10" s="740"/>
      <c r="S10" s="731"/>
      <c r="T10" s="731"/>
      <c r="U10" s="731"/>
      <c r="V10" s="731"/>
      <c r="W10" s="731"/>
      <c r="X10" s="732"/>
      <c r="Y10" s="110"/>
      <c r="Z10" s="1"/>
    </row>
    <row r="11" spans="1:26" ht="38.25" customHeight="1" hidden="1">
      <c r="A11" s="110"/>
      <c r="B11" s="713"/>
      <c r="C11" s="714"/>
      <c r="D11" s="714"/>
      <c r="E11" s="714"/>
      <c r="F11" s="714"/>
      <c r="G11" s="714"/>
      <c r="H11" s="714"/>
      <c r="I11" s="714"/>
      <c r="J11" s="714"/>
      <c r="K11" s="714"/>
      <c r="L11" s="714"/>
      <c r="M11" s="714"/>
      <c r="N11" s="714"/>
      <c r="O11" s="714"/>
      <c r="P11" s="714"/>
      <c r="Q11" s="715"/>
      <c r="R11" s="741"/>
      <c r="S11" s="741"/>
      <c r="T11" s="741"/>
      <c r="U11" s="741"/>
      <c r="V11" s="741"/>
      <c r="W11" s="741"/>
      <c r="X11" s="741"/>
      <c r="Y11" s="110"/>
      <c r="Z11" s="1"/>
    </row>
    <row r="12" spans="1:26" ht="22.5" customHeight="1">
      <c r="A12" s="110"/>
      <c r="B12" s="321" t="s">
        <v>208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3"/>
      <c r="Y12" s="110"/>
      <c r="Z12" s="1"/>
    </row>
    <row r="13" spans="1:26" ht="33.75" customHeight="1">
      <c r="A13" s="110"/>
      <c r="B13" s="713" t="s">
        <v>209</v>
      </c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5"/>
      <c r="R13" s="742">
        <f>R10+R8</f>
        <v>0</v>
      </c>
      <c r="S13" s="743"/>
      <c r="T13" s="743"/>
      <c r="U13" s="743"/>
      <c r="V13" s="743"/>
      <c r="W13" s="743"/>
      <c r="X13" s="744"/>
      <c r="Y13" s="110"/>
      <c r="Z13" s="1"/>
    </row>
    <row r="14" spans="1:26" ht="36.75" customHeight="1">
      <c r="A14" s="110"/>
      <c r="B14" s="306" t="s">
        <v>251</v>
      </c>
      <c r="C14" s="745"/>
      <c r="D14" s="745"/>
      <c r="E14" s="745"/>
      <c r="F14" s="745"/>
      <c r="G14" s="745"/>
      <c r="H14" s="745"/>
      <c r="I14" s="745"/>
      <c r="J14" s="745"/>
      <c r="K14" s="745"/>
      <c r="L14" s="745"/>
      <c r="M14" s="745"/>
      <c r="N14" s="745"/>
      <c r="O14" s="745"/>
      <c r="P14" s="745"/>
      <c r="Q14" s="745"/>
      <c r="R14" s="745"/>
      <c r="S14" s="745"/>
      <c r="T14" s="745"/>
      <c r="U14" s="745"/>
      <c r="V14" s="745"/>
      <c r="W14" s="745"/>
      <c r="X14" s="746"/>
      <c r="Y14" s="110"/>
      <c r="Z14" s="1"/>
    </row>
    <row r="15" spans="1:26" ht="52.5" customHeight="1">
      <c r="A15" s="110"/>
      <c r="B15" s="747" t="s">
        <v>14</v>
      </c>
      <c r="C15" s="747"/>
      <c r="D15" s="747"/>
      <c r="E15" s="747"/>
      <c r="F15" s="718" t="s">
        <v>15</v>
      </c>
      <c r="G15" s="719"/>
      <c r="H15" s="719"/>
      <c r="I15" s="719"/>
      <c r="J15" s="720"/>
      <c r="K15" s="718" t="s">
        <v>70</v>
      </c>
      <c r="L15" s="343"/>
      <c r="M15" s="343"/>
      <c r="N15" s="343"/>
      <c r="O15" s="343"/>
      <c r="P15" s="343"/>
      <c r="Q15" s="343"/>
      <c r="R15" s="343"/>
      <c r="S15" s="343"/>
      <c r="T15" s="343"/>
      <c r="U15" s="344"/>
      <c r="V15" s="718" t="s">
        <v>250</v>
      </c>
      <c r="W15" s="748"/>
      <c r="X15" s="136" t="s">
        <v>16</v>
      </c>
      <c r="Y15" s="110"/>
      <c r="Z15" s="1"/>
    </row>
    <row r="16" spans="1:26" ht="34.5" customHeight="1">
      <c r="A16" s="110"/>
      <c r="B16" s="713" t="s">
        <v>17</v>
      </c>
      <c r="C16" s="714"/>
      <c r="D16" s="714"/>
      <c r="E16" s="715"/>
      <c r="F16" s="409"/>
      <c r="G16" s="721"/>
      <c r="H16" s="721"/>
      <c r="I16" s="721"/>
      <c r="J16" s="722"/>
      <c r="K16" s="409"/>
      <c r="L16" s="723"/>
      <c r="M16" s="723"/>
      <c r="N16" s="723"/>
      <c r="O16" s="723"/>
      <c r="P16" s="723"/>
      <c r="Q16" s="723"/>
      <c r="R16" s="723"/>
      <c r="S16" s="723"/>
      <c r="T16" s="723"/>
      <c r="U16" s="724"/>
      <c r="V16" s="716"/>
      <c r="W16" s="717"/>
      <c r="X16" s="141"/>
      <c r="Y16" s="110"/>
      <c r="Z16" s="1"/>
    </row>
    <row r="17" spans="1:26" ht="34.5" customHeight="1">
      <c r="A17" s="110"/>
      <c r="B17" s="713" t="s">
        <v>18</v>
      </c>
      <c r="C17" s="714"/>
      <c r="D17" s="714"/>
      <c r="E17" s="715"/>
      <c r="F17" s="409"/>
      <c r="G17" s="721"/>
      <c r="H17" s="721"/>
      <c r="I17" s="721"/>
      <c r="J17" s="722"/>
      <c r="K17" s="409"/>
      <c r="L17" s="723"/>
      <c r="M17" s="723"/>
      <c r="N17" s="723"/>
      <c r="O17" s="723"/>
      <c r="P17" s="723"/>
      <c r="Q17" s="723"/>
      <c r="R17" s="723"/>
      <c r="S17" s="723"/>
      <c r="T17" s="723"/>
      <c r="U17" s="724"/>
      <c r="V17" s="716"/>
      <c r="W17" s="717"/>
      <c r="X17" s="141"/>
      <c r="Y17" s="110"/>
      <c r="Z17" s="1"/>
    </row>
    <row r="18" spans="1:26" ht="34.5" customHeight="1">
      <c r="A18" s="110"/>
      <c r="B18" s="713" t="s">
        <v>267</v>
      </c>
      <c r="C18" s="714"/>
      <c r="D18" s="714"/>
      <c r="E18" s="715"/>
      <c r="F18" s="409"/>
      <c r="G18" s="721"/>
      <c r="H18" s="721"/>
      <c r="I18" s="721"/>
      <c r="J18" s="722"/>
      <c r="K18" s="409"/>
      <c r="L18" s="723"/>
      <c r="M18" s="723"/>
      <c r="N18" s="723"/>
      <c r="O18" s="723"/>
      <c r="P18" s="723"/>
      <c r="Q18" s="723"/>
      <c r="R18" s="723"/>
      <c r="S18" s="723"/>
      <c r="T18" s="723"/>
      <c r="U18" s="724"/>
      <c r="V18" s="716"/>
      <c r="W18" s="717"/>
      <c r="X18" s="141"/>
      <c r="Y18" s="110"/>
      <c r="Z18" s="1"/>
    </row>
    <row r="19" spans="1:26" ht="24" customHeight="1">
      <c r="A19" s="110"/>
      <c r="B19" s="324" t="s">
        <v>196</v>
      </c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712"/>
      <c r="W19" s="712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R8:X8"/>
    <mergeCell ref="K16:U16"/>
    <mergeCell ref="B14:X14"/>
    <mergeCell ref="B15:E15"/>
    <mergeCell ref="V15:W15"/>
    <mergeCell ref="B16:E16"/>
    <mergeCell ref="R13:X13"/>
    <mergeCell ref="F18:J18"/>
    <mergeCell ref="K18:U18"/>
    <mergeCell ref="V18:W18"/>
    <mergeCell ref="F16:J16"/>
    <mergeCell ref="B10:Q10"/>
    <mergeCell ref="R10:X10"/>
    <mergeCell ref="R11:X11"/>
    <mergeCell ref="B2:X3"/>
    <mergeCell ref="B12:X12"/>
    <mergeCell ref="B7:Q7"/>
    <mergeCell ref="B8:Q8"/>
    <mergeCell ref="R7:X7"/>
    <mergeCell ref="B4:X4"/>
    <mergeCell ref="B11:Q11"/>
    <mergeCell ref="B5:Q6"/>
    <mergeCell ref="R5:X6"/>
    <mergeCell ref="B9:X9"/>
    <mergeCell ref="B19:W19"/>
    <mergeCell ref="B13:Q13"/>
    <mergeCell ref="V16:W16"/>
    <mergeCell ref="F15:J15"/>
    <mergeCell ref="K15:U15"/>
    <mergeCell ref="B17:E17"/>
    <mergeCell ref="F17:J17"/>
    <mergeCell ref="K17:U17"/>
    <mergeCell ref="V17:W17"/>
    <mergeCell ref="B18:E18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90" r:id="rId2"/>
  <headerFooter scaleWithDoc="0" alignWithMargins="0">
    <oddFooter>&amp;LPROW_413_312/12/01/EPO&amp;RStrona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B13" sqref="B13:N13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7" t="s">
        <v>253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5"/>
      <c r="Y3" s="110"/>
    </row>
    <row r="4" spans="1:25" ht="12.75">
      <c r="A4" s="110"/>
      <c r="B4" s="366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8"/>
      <c r="Y4" s="110"/>
    </row>
    <row r="5" spans="1:25" ht="21.75" customHeight="1">
      <c r="A5" s="110"/>
      <c r="B5" s="321" t="s">
        <v>19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3"/>
      <c r="Y5" s="110"/>
    </row>
    <row r="6" spans="1:25" ht="51" customHeight="1">
      <c r="A6" s="110"/>
      <c r="B6" s="751" t="s">
        <v>127</v>
      </c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47" t="s">
        <v>188</v>
      </c>
      <c r="P6" s="747"/>
      <c r="Q6" s="747"/>
      <c r="R6" s="747"/>
      <c r="S6" s="747"/>
      <c r="T6" s="747" t="s">
        <v>189</v>
      </c>
      <c r="U6" s="747"/>
      <c r="V6" s="747"/>
      <c r="W6" s="747"/>
      <c r="X6" s="747"/>
      <c r="Y6" s="110"/>
    </row>
    <row r="7" spans="1:25" ht="21" customHeight="1">
      <c r="A7" s="110"/>
      <c r="B7" s="444" t="s">
        <v>168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6"/>
      <c r="O7" s="750">
        <f>SUM(O8:O13)</f>
        <v>0</v>
      </c>
      <c r="P7" s="750"/>
      <c r="Q7" s="750"/>
      <c r="R7" s="750"/>
      <c r="S7" s="750"/>
      <c r="T7" s="750">
        <f>SUM(T8:T13)</f>
        <v>0</v>
      </c>
      <c r="U7" s="750"/>
      <c r="V7" s="750"/>
      <c r="W7" s="750"/>
      <c r="X7" s="750"/>
      <c r="Y7" s="110"/>
    </row>
    <row r="8" spans="1:25" ht="18" customHeight="1">
      <c r="A8" s="110"/>
      <c r="B8" s="759" t="s">
        <v>21</v>
      </c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110"/>
    </row>
    <row r="9" spans="1:25" ht="18.75" customHeight="1">
      <c r="A9" s="110"/>
      <c r="B9" s="759" t="s">
        <v>22</v>
      </c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110"/>
    </row>
    <row r="10" spans="1:25" ht="18.75" customHeight="1">
      <c r="A10" s="110"/>
      <c r="B10" s="759" t="s">
        <v>23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110"/>
    </row>
    <row r="11" spans="1:25" ht="18.75" customHeight="1">
      <c r="A11" s="110"/>
      <c r="B11" s="759" t="s">
        <v>24</v>
      </c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59"/>
      <c r="N11" s="759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110"/>
    </row>
    <row r="12" spans="1:25" ht="18" customHeight="1">
      <c r="A12" s="110"/>
      <c r="B12" s="759" t="s">
        <v>252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110"/>
    </row>
    <row r="13" spans="1:25" ht="18.75" customHeight="1">
      <c r="A13" s="110"/>
      <c r="B13" s="759" t="s">
        <v>25</v>
      </c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759"/>
      <c r="N13" s="759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110"/>
    </row>
    <row r="14" spans="1:25" ht="19.5" customHeight="1">
      <c r="A14" s="110"/>
      <c r="B14" s="749" t="s">
        <v>169</v>
      </c>
      <c r="C14" s="749"/>
      <c r="D14" s="749"/>
      <c r="E14" s="749"/>
      <c r="F14" s="749"/>
      <c r="G14" s="749"/>
      <c r="H14" s="749"/>
      <c r="I14" s="749"/>
      <c r="J14" s="749"/>
      <c r="K14" s="749"/>
      <c r="L14" s="749"/>
      <c r="M14" s="749"/>
      <c r="N14" s="749"/>
      <c r="O14" s="758">
        <f>SUM(O15:O18)</f>
        <v>0</v>
      </c>
      <c r="P14" s="758"/>
      <c r="Q14" s="758"/>
      <c r="R14" s="758"/>
      <c r="S14" s="758"/>
      <c r="T14" s="758">
        <f>SUM(T15:T18)</f>
        <v>0</v>
      </c>
      <c r="U14" s="758"/>
      <c r="V14" s="758"/>
      <c r="W14" s="758"/>
      <c r="X14" s="758"/>
      <c r="Y14" s="110"/>
    </row>
    <row r="15" spans="1:25" ht="19.5" customHeight="1">
      <c r="A15" s="110"/>
      <c r="B15" s="759" t="s">
        <v>26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59"/>
      <c r="N15" s="759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110"/>
    </row>
    <row r="16" spans="1:25" ht="18.75" customHeight="1">
      <c r="A16" s="110"/>
      <c r="B16" s="759" t="s">
        <v>27</v>
      </c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59"/>
      <c r="N16" s="759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110"/>
    </row>
    <row r="17" spans="1:25" ht="21" customHeight="1">
      <c r="A17" s="110"/>
      <c r="B17" s="759" t="s">
        <v>28</v>
      </c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59"/>
      <c r="N17" s="759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110"/>
    </row>
    <row r="18" spans="1:25" ht="21.75" customHeight="1">
      <c r="A18" s="110"/>
      <c r="B18" s="759" t="s">
        <v>29</v>
      </c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59"/>
      <c r="N18" s="759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110"/>
    </row>
    <row r="19" spans="1:25" ht="22.5" customHeight="1">
      <c r="A19" s="110"/>
      <c r="B19" s="749" t="s">
        <v>74</v>
      </c>
      <c r="C19" s="749"/>
      <c r="D19" s="749"/>
      <c r="E19" s="749"/>
      <c r="F19" s="749"/>
      <c r="G19" s="749"/>
      <c r="H19" s="749"/>
      <c r="I19" s="749"/>
      <c r="J19" s="749"/>
      <c r="K19" s="749"/>
      <c r="L19" s="749"/>
      <c r="M19" s="749"/>
      <c r="N19" s="749"/>
      <c r="O19" s="750">
        <f>SUM(O7,O14)</f>
        <v>0</v>
      </c>
      <c r="P19" s="750"/>
      <c r="Q19" s="750"/>
      <c r="R19" s="750"/>
      <c r="S19" s="750"/>
      <c r="T19" s="750">
        <f>SUM(T7,T14)</f>
        <v>0</v>
      </c>
      <c r="U19" s="750"/>
      <c r="V19" s="750"/>
      <c r="W19" s="750"/>
      <c r="X19" s="750"/>
      <c r="Y19" s="110"/>
    </row>
    <row r="20" spans="1:25" ht="37.5" customHeight="1">
      <c r="A20" s="110"/>
      <c r="B20" s="751" t="s">
        <v>128</v>
      </c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51"/>
      <c r="N20" s="751"/>
      <c r="O20" s="747" t="s">
        <v>129</v>
      </c>
      <c r="P20" s="747"/>
      <c r="Q20" s="747"/>
      <c r="R20" s="747"/>
      <c r="S20" s="747"/>
      <c r="T20" s="747" t="s">
        <v>20</v>
      </c>
      <c r="U20" s="747"/>
      <c r="V20" s="747"/>
      <c r="W20" s="747"/>
      <c r="X20" s="747"/>
      <c r="Y20" s="110"/>
    </row>
    <row r="21" spans="1:25" ht="20.25" customHeight="1">
      <c r="A21" s="110"/>
      <c r="B21" s="749" t="s">
        <v>154</v>
      </c>
      <c r="C21" s="749"/>
      <c r="D21" s="749"/>
      <c r="E21" s="749"/>
      <c r="F21" s="749"/>
      <c r="G21" s="749"/>
      <c r="H21" s="749"/>
      <c r="I21" s="749"/>
      <c r="J21" s="749"/>
      <c r="K21" s="749"/>
      <c r="L21" s="749"/>
      <c r="M21" s="749"/>
      <c r="N21" s="749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110"/>
    </row>
    <row r="22" spans="1:25" ht="21" customHeight="1">
      <c r="A22" s="110"/>
      <c r="B22" s="749" t="s">
        <v>170</v>
      </c>
      <c r="C22" s="749"/>
      <c r="D22" s="749"/>
      <c r="E22" s="749"/>
      <c r="F22" s="749"/>
      <c r="G22" s="749"/>
      <c r="H22" s="749"/>
      <c r="I22" s="749"/>
      <c r="J22" s="749"/>
      <c r="K22" s="749"/>
      <c r="L22" s="749"/>
      <c r="M22" s="749"/>
      <c r="N22" s="749"/>
      <c r="O22" s="758">
        <f>SUM(O23:O24)</f>
        <v>0</v>
      </c>
      <c r="P22" s="758"/>
      <c r="Q22" s="758"/>
      <c r="R22" s="758"/>
      <c r="S22" s="758"/>
      <c r="T22" s="758">
        <f>SUM(T23:T24)</f>
        <v>0</v>
      </c>
      <c r="U22" s="758"/>
      <c r="V22" s="758"/>
      <c r="W22" s="758"/>
      <c r="X22" s="758"/>
      <c r="Y22" s="110"/>
    </row>
    <row r="23" spans="1:25" ht="19.5" customHeight="1">
      <c r="A23" s="110"/>
      <c r="B23" s="759" t="s">
        <v>155</v>
      </c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110"/>
    </row>
    <row r="24" spans="1:25" ht="23.25" customHeight="1">
      <c r="A24" s="110"/>
      <c r="B24" s="752" t="s">
        <v>156</v>
      </c>
      <c r="C24" s="753"/>
      <c r="D24" s="753"/>
      <c r="E24" s="753"/>
      <c r="F24" s="753"/>
      <c r="G24" s="753"/>
      <c r="H24" s="753"/>
      <c r="I24" s="753"/>
      <c r="J24" s="753"/>
      <c r="K24" s="753"/>
      <c r="L24" s="753"/>
      <c r="M24" s="753"/>
      <c r="N24" s="754"/>
      <c r="O24" s="755"/>
      <c r="P24" s="756"/>
      <c r="Q24" s="756"/>
      <c r="R24" s="756"/>
      <c r="S24" s="757"/>
      <c r="T24" s="755"/>
      <c r="U24" s="756"/>
      <c r="V24" s="756"/>
      <c r="W24" s="756"/>
      <c r="X24" s="757"/>
      <c r="Y24" s="110"/>
    </row>
    <row r="25" spans="1:25" ht="22.5" customHeight="1">
      <c r="A25" s="110"/>
      <c r="B25" s="749" t="s">
        <v>75</v>
      </c>
      <c r="C25" s="749"/>
      <c r="D25" s="749"/>
      <c r="E25" s="749"/>
      <c r="F25" s="749"/>
      <c r="G25" s="749"/>
      <c r="H25" s="749"/>
      <c r="I25" s="749"/>
      <c r="J25" s="749"/>
      <c r="K25" s="749"/>
      <c r="L25" s="749"/>
      <c r="M25" s="749"/>
      <c r="N25" s="749"/>
      <c r="O25" s="750">
        <f>SUM(O21,O22)</f>
        <v>0</v>
      </c>
      <c r="P25" s="750"/>
      <c r="Q25" s="750"/>
      <c r="R25" s="750"/>
      <c r="S25" s="750"/>
      <c r="T25" s="750">
        <f>SUM(T21,T22)</f>
        <v>0</v>
      </c>
      <c r="U25" s="750"/>
      <c r="V25" s="750"/>
      <c r="W25" s="750"/>
      <c r="X25" s="750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5:X5"/>
    <mergeCell ref="B6:N6"/>
    <mergeCell ref="O6:S6"/>
    <mergeCell ref="T6:X6"/>
    <mergeCell ref="B7:N7"/>
    <mergeCell ref="O7:S7"/>
    <mergeCell ref="T7:X7"/>
    <mergeCell ref="B8:N8"/>
    <mergeCell ref="O8:S8"/>
    <mergeCell ref="T8:X8"/>
    <mergeCell ref="B9:N9"/>
    <mergeCell ref="O9:S9"/>
    <mergeCell ref="T9:X9"/>
    <mergeCell ref="B10:N10"/>
    <mergeCell ref="O10:S10"/>
    <mergeCell ref="T10:X10"/>
    <mergeCell ref="B11:N11"/>
    <mergeCell ref="O11:S11"/>
    <mergeCell ref="T11:X11"/>
    <mergeCell ref="B12:N12"/>
    <mergeCell ref="O12:S12"/>
    <mergeCell ref="T12:X12"/>
    <mergeCell ref="B13:N13"/>
    <mergeCell ref="O13:S13"/>
    <mergeCell ref="T13:X13"/>
    <mergeCell ref="T18:X18"/>
    <mergeCell ref="B14:N14"/>
    <mergeCell ref="O14:S14"/>
    <mergeCell ref="T14:X14"/>
    <mergeCell ref="B15:N15"/>
    <mergeCell ref="O15:S15"/>
    <mergeCell ref="T15:X15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</mergeCells>
  <printOptions/>
  <pageMargins left="0.5511811023622047" right="0.3937007874015748" top="0.984251968503937" bottom="0.984251968503937" header="0.5511811023622047" footer="0.5118110236220472"/>
  <pageSetup horizontalDpi="600" verticalDpi="600" orientation="portrait" paperSize="9" r:id="rId1"/>
  <headerFooter scaleWithDoc="0" alignWithMargins="0">
    <oddFooter>&amp;LPROW_413_312/12/01/EPO&amp;RStrona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zoomScalePageLayoutView="0" workbookViewId="0" topLeftCell="A1">
      <selection activeCell="L5" sqref="L5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21" t="s">
        <v>247</v>
      </c>
      <c r="C2" s="725"/>
      <c r="D2" s="725"/>
      <c r="E2" s="725"/>
      <c r="F2" s="725"/>
      <c r="G2" s="725"/>
      <c r="H2" s="725"/>
      <c r="I2" s="725"/>
      <c r="J2" s="725"/>
      <c r="K2" s="725"/>
      <c r="L2" s="726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21" t="s">
        <v>246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69" t="s">
        <v>1</v>
      </c>
      <c r="C4" s="770"/>
      <c r="D4" s="770"/>
      <c r="E4" s="770"/>
      <c r="F4" s="771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66" t="s">
        <v>200</v>
      </c>
      <c r="C5" s="752" t="s">
        <v>201</v>
      </c>
      <c r="D5" s="494"/>
      <c r="E5" s="494"/>
      <c r="F5" s="495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67"/>
      <c r="C6" s="599" t="s">
        <v>202</v>
      </c>
      <c r="D6" s="494"/>
      <c r="E6" s="494"/>
      <c r="F6" s="495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68"/>
      <c r="C7" s="514" t="s">
        <v>8</v>
      </c>
      <c r="D7" s="515"/>
      <c r="E7" s="515"/>
      <c r="F7" s="516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72" t="s">
        <v>259</v>
      </c>
      <c r="C8" s="360"/>
      <c r="D8" s="360"/>
      <c r="E8" s="360"/>
      <c r="F8" s="360"/>
      <c r="G8" s="360"/>
      <c r="H8" s="360"/>
      <c r="I8" s="360"/>
      <c r="J8" s="360"/>
      <c r="K8" s="360"/>
      <c r="L8" s="361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73" t="s">
        <v>1</v>
      </c>
      <c r="C9" s="774"/>
      <c r="D9" s="774"/>
      <c r="E9" s="774"/>
      <c r="F9" s="775"/>
      <c r="G9" s="40">
        <f aca="true" t="shared" si="0" ref="G9:L9">G4</f>
        <v>2012</v>
      </c>
      <c r="H9" s="40">
        <f t="shared" si="0"/>
        <v>2013</v>
      </c>
      <c r="I9" s="40">
        <f t="shared" si="0"/>
        <v>2014</v>
      </c>
      <c r="J9" s="40">
        <f t="shared" si="0"/>
        <v>2015</v>
      </c>
      <c r="K9" s="40">
        <f t="shared" si="0"/>
        <v>2016</v>
      </c>
      <c r="L9" s="40">
        <f t="shared" si="0"/>
        <v>2017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599" t="s">
        <v>88</v>
      </c>
      <c r="C10" s="761"/>
      <c r="D10" s="761"/>
      <c r="E10" s="761"/>
      <c r="F10" s="762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27" t="s">
        <v>268</v>
      </c>
      <c r="C11" s="728"/>
      <c r="D11" s="728"/>
      <c r="E11" s="728"/>
      <c r="F11" s="729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63" t="s">
        <v>269</v>
      </c>
      <c r="C12" s="764"/>
      <c r="D12" s="764"/>
      <c r="E12" s="764"/>
      <c r="F12" s="765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7" t="s">
        <v>89</v>
      </c>
      <c r="C13" s="198"/>
      <c r="D13" s="198"/>
      <c r="E13" s="198"/>
      <c r="F13" s="199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27" t="s">
        <v>90</v>
      </c>
      <c r="C14" s="728"/>
      <c r="D14" s="728"/>
      <c r="E14" s="728"/>
      <c r="F14" s="729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599" t="s">
        <v>232</v>
      </c>
      <c r="C15" s="494"/>
      <c r="D15" s="494"/>
      <c r="E15" s="494"/>
      <c r="F15" s="495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599" t="s">
        <v>233</v>
      </c>
      <c r="C16" s="494"/>
      <c r="D16" s="494"/>
      <c r="E16" s="494"/>
      <c r="F16" s="495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599" t="s">
        <v>234</v>
      </c>
      <c r="C17" s="761"/>
      <c r="D17" s="761"/>
      <c r="E17" s="761"/>
      <c r="F17" s="762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7" t="s">
        <v>271</v>
      </c>
      <c r="C18" s="198"/>
      <c r="D18" s="198"/>
      <c r="E18" s="198"/>
      <c r="F18" s="199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27" t="s">
        <v>294</v>
      </c>
      <c r="C19" s="728"/>
      <c r="D19" s="728"/>
      <c r="E19" s="728"/>
      <c r="F19" s="729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599" t="s">
        <v>270</v>
      </c>
      <c r="C20" s="761"/>
      <c r="D20" s="761"/>
      <c r="E20" s="761"/>
      <c r="F20" s="762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7" t="s">
        <v>272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7" t="s">
        <v>295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599" t="s">
        <v>91</v>
      </c>
      <c r="C23" s="761"/>
      <c r="D23" s="761"/>
      <c r="E23" s="761"/>
      <c r="F23" s="762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14" t="s">
        <v>8</v>
      </c>
      <c r="C24" s="515"/>
      <c r="D24" s="515"/>
      <c r="E24" s="515"/>
      <c r="F24" s="516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headerFooter scaleWithDoc="0" alignWithMargins="0">
    <oddFooter>&amp;LPROW_413_312/12/01/EPO&amp;RStrona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B8" sqref="B6:C8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493" t="s">
        <v>203</v>
      </c>
      <c r="B3" s="494"/>
      <c r="C3" s="494"/>
      <c r="D3" s="494"/>
      <c r="E3" s="494"/>
      <c r="F3" s="494"/>
      <c r="G3" s="494"/>
      <c r="H3" s="494"/>
      <c r="I3" s="494"/>
      <c r="J3" s="495"/>
      <c r="K3" s="109"/>
    </row>
    <row r="4" spans="1:11" ht="24.75" customHeight="1">
      <c r="A4" s="778" t="s">
        <v>92</v>
      </c>
      <c r="B4" s="779" t="s">
        <v>64</v>
      </c>
      <c r="C4" s="780"/>
      <c r="D4" s="280" t="s">
        <v>55</v>
      </c>
      <c r="E4" s="281"/>
      <c r="F4" s="140">
        <f>'Sekcja C5'!X5</f>
        <v>2013</v>
      </c>
      <c r="G4" s="140">
        <f>'Sekcja C5'!Y5</f>
        <v>2014</v>
      </c>
      <c r="H4" s="140">
        <f>'Sekcja C5'!Z5</f>
        <v>2015</v>
      </c>
      <c r="I4" s="140">
        <f>'Sekcja C5'!AA5</f>
        <v>2016</v>
      </c>
      <c r="J4" s="140">
        <f>'Sekcja F'!L4</f>
        <v>2017</v>
      </c>
      <c r="K4" s="109"/>
    </row>
    <row r="5" spans="1:11" ht="12.75">
      <c r="A5" s="503"/>
      <c r="B5" s="294" t="s">
        <v>9</v>
      </c>
      <c r="C5" s="295"/>
      <c r="D5" s="294" t="s">
        <v>93</v>
      </c>
      <c r="E5" s="295"/>
      <c r="F5" s="40" t="s">
        <v>94</v>
      </c>
      <c r="G5" s="40" t="s">
        <v>95</v>
      </c>
      <c r="H5" s="40" t="s">
        <v>96</v>
      </c>
      <c r="I5" s="40" t="s">
        <v>97</v>
      </c>
      <c r="J5" s="40" t="s">
        <v>98</v>
      </c>
      <c r="K5" s="109"/>
    </row>
    <row r="6" spans="1:11" ht="25.5" customHeight="1">
      <c r="A6" s="61" t="s">
        <v>99</v>
      </c>
      <c r="B6" s="776"/>
      <c r="C6" s="777"/>
      <c r="D6" s="499">
        <v>0</v>
      </c>
      <c r="E6" s="501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09"/>
    </row>
    <row r="7" spans="1:11" ht="25.5" customHeight="1">
      <c r="A7" s="61" t="s">
        <v>100</v>
      </c>
      <c r="B7" s="776"/>
      <c r="C7" s="777"/>
      <c r="D7" s="499">
        <f>'Sekcja F'!G5</f>
        <v>0</v>
      </c>
      <c r="E7" s="501"/>
      <c r="F7" s="152">
        <f>'Sekcja F'!H5</f>
        <v>0</v>
      </c>
      <c r="G7" s="152">
        <f>'Sekcja F'!I5</f>
        <v>0</v>
      </c>
      <c r="H7" s="152">
        <f>'Sekcja F'!J5</f>
        <v>0</v>
      </c>
      <c r="I7" s="152">
        <f>'Sekcja F'!K5</f>
        <v>0</v>
      </c>
      <c r="J7" s="152">
        <f>'Sekcja F'!L5</f>
        <v>0</v>
      </c>
      <c r="K7" s="109"/>
    </row>
    <row r="8" spans="1:11" ht="26.25" customHeight="1">
      <c r="A8" s="61" t="s">
        <v>101</v>
      </c>
      <c r="B8" s="776"/>
      <c r="C8" s="777"/>
      <c r="D8" s="499">
        <f>'Sekcja F'!G24</f>
        <v>0</v>
      </c>
      <c r="E8" s="501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254</v>
      </c>
      <c r="B9" s="499">
        <f>B7-B8</f>
        <v>0</v>
      </c>
      <c r="C9" s="501"/>
      <c r="D9" s="499">
        <f>D7-D8</f>
        <v>0</v>
      </c>
      <c r="E9" s="501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301</v>
      </c>
      <c r="B10" s="781"/>
      <c r="C10" s="782"/>
      <c r="D10" s="783"/>
      <c r="E10" s="784"/>
      <c r="F10" s="168"/>
      <c r="G10" s="168"/>
      <c r="H10" s="168"/>
      <c r="I10" s="168"/>
      <c r="J10" s="168"/>
      <c r="K10" s="109"/>
    </row>
    <row r="11" spans="1:11" ht="24.75" customHeight="1">
      <c r="A11" s="61" t="s">
        <v>190</v>
      </c>
      <c r="B11" s="781"/>
      <c r="C11" s="782"/>
      <c r="D11" s="499">
        <f>D9-D10</f>
        <v>0</v>
      </c>
      <c r="E11" s="501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191</v>
      </c>
      <c r="B12" s="781"/>
      <c r="C12" s="782"/>
      <c r="D12" s="781"/>
      <c r="E12" s="782"/>
      <c r="F12" s="147"/>
      <c r="G12" s="147"/>
      <c r="H12" s="147"/>
      <c r="I12" s="147"/>
      <c r="J12" s="152">
        <f>'Sekcja C5'!R11+'Sekcja C5'!R17-SUM('Sekcja G'!D13:J13)</f>
        <v>0</v>
      </c>
      <c r="K12" s="109"/>
    </row>
    <row r="13" spans="1:11" ht="24.75" customHeight="1">
      <c r="A13" s="155" t="s">
        <v>192</v>
      </c>
      <c r="B13" s="781"/>
      <c r="C13" s="782"/>
      <c r="D13" s="499">
        <f>'Sekcja F'!G10</f>
        <v>0</v>
      </c>
      <c r="E13" s="501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193</v>
      </c>
      <c r="B14" s="781"/>
      <c r="C14" s="782"/>
      <c r="D14" s="499">
        <f>D11+D13-D6</f>
        <v>0</v>
      </c>
      <c r="E14" s="501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1" ht="41.25" customHeight="1">
      <c r="A15" s="61" t="s">
        <v>300</v>
      </c>
      <c r="B15" s="285" t="s">
        <v>9</v>
      </c>
      <c r="C15" s="287"/>
      <c r="D15" s="789">
        <v>1</v>
      </c>
      <c r="E15" s="790"/>
      <c r="F15" s="187">
        <f>1/(1+L16)^1</f>
        <v>0.9441979038806535</v>
      </c>
      <c r="G15" s="187">
        <f>1/(1+L16)^2</f>
        <v>0.8915096816926197</v>
      </c>
      <c r="H15" s="187">
        <f>1/(1+L16)^3</f>
        <v>0.8417615727434801</v>
      </c>
      <c r="I15" s="187">
        <f>1/(1+L16)^4</f>
        <v>0.7947895125516761</v>
      </c>
      <c r="J15" s="187">
        <f>1/(1+L16)^5</f>
        <v>0.7504385917776188</v>
      </c>
      <c r="K15" s="109"/>
    </row>
    <row r="16" spans="1:12" ht="26.25" customHeight="1">
      <c r="A16" s="285" t="s">
        <v>102</v>
      </c>
      <c r="B16" s="504"/>
      <c r="C16" s="504"/>
      <c r="D16" s="504"/>
      <c r="E16" s="505"/>
      <c r="F16" s="786">
        <f>D14*D15+F14*F15+G14*G15+H14*H15+I14*I15+J14*J15</f>
        <v>0</v>
      </c>
      <c r="G16" s="787"/>
      <c r="H16" s="788"/>
      <c r="I16" s="39"/>
      <c r="J16" s="39"/>
      <c r="K16" s="109"/>
      <c r="L16" s="188">
        <v>0.0591</v>
      </c>
    </row>
    <row r="17" ht="12.75">
      <c r="K17" s="109"/>
    </row>
    <row r="18" ht="12.75">
      <c r="K18" s="109"/>
    </row>
    <row r="19" spans="1:11" ht="12.75">
      <c r="A19" s="51" t="s">
        <v>103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5" t="s">
        <v>266</v>
      </c>
      <c r="B20" s="785"/>
      <c r="C20" s="785"/>
      <c r="D20" s="785"/>
      <c r="E20" s="785"/>
      <c r="F20" s="785"/>
      <c r="G20" s="785"/>
      <c r="H20" s="785"/>
      <c r="I20" s="785"/>
      <c r="J20" s="785"/>
      <c r="K20" s="109"/>
    </row>
    <row r="21" spans="1:11" ht="26.25" customHeight="1">
      <c r="A21" s="785" t="s">
        <v>225</v>
      </c>
      <c r="B21" s="785"/>
      <c r="C21" s="785"/>
      <c r="D21" s="785"/>
      <c r="E21" s="785"/>
      <c r="F21" s="785"/>
      <c r="G21" s="785"/>
      <c r="H21" s="785"/>
      <c r="I21" s="785"/>
      <c r="J21" s="785"/>
      <c r="K21" s="109"/>
    </row>
    <row r="22" spans="1:11" ht="12.75">
      <c r="A22" s="51" t="s">
        <v>296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5" t="s">
        <v>113</v>
      </c>
      <c r="B23" s="785"/>
      <c r="C23" s="785"/>
      <c r="D23" s="785"/>
      <c r="E23" s="785"/>
      <c r="F23" s="785"/>
      <c r="G23" s="785"/>
      <c r="H23" s="785"/>
      <c r="I23" s="785"/>
      <c r="J23" s="785"/>
      <c r="K23" s="109"/>
    </row>
    <row r="24" spans="1:11" ht="51.75" customHeight="1">
      <c r="A24" s="785" t="s">
        <v>297</v>
      </c>
      <c r="B24" s="785"/>
      <c r="C24" s="785"/>
      <c r="D24" s="785"/>
      <c r="E24" s="785"/>
      <c r="F24" s="785"/>
      <c r="G24" s="785"/>
      <c r="H24" s="785"/>
      <c r="I24" s="785"/>
      <c r="J24" s="785"/>
      <c r="K24" s="109"/>
    </row>
    <row r="25" spans="1:11" ht="12.75">
      <c r="A25" s="51" t="s">
        <v>226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5" t="s">
        <v>291</v>
      </c>
      <c r="B26" s="785"/>
      <c r="C26" s="785"/>
      <c r="D26" s="785"/>
      <c r="E26" s="785"/>
      <c r="F26" s="785"/>
      <c r="G26" s="785"/>
      <c r="H26" s="785"/>
      <c r="I26" s="785"/>
      <c r="J26" s="785"/>
      <c r="K26" s="109"/>
    </row>
    <row r="27" spans="1:11" ht="25.5" customHeight="1">
      <c r="A27" s="785" t="s">
        <v>104</v>
      </c>
      <c r="B27" s="785"/>
      <c r="C27" s="785"/>
      <c r="D27" s="785"/>
      <c r="E27" s="785"/>
      <c r="F27" s="785"/>
      <c r="G27" s="785"/>
      <c r="H27" s="785"/>
      <c r="I27" s="785"/>
      <c r="J27" s="785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94</v>
      </c>
      <c r="G30" s="53" t="s">
        <v>95</v>
      </c>
      <c r="I30" s="53" t="s">
        <v>98</v>
      </c>
      <c r="J30" s="51"/>
      <c r="K30" s="109"/>
    </row>
    <row r="31" spans="1:11" ht="12.75">
      <c r="A31" s="53" t="s">
        <v>105</v>
      </c>
      <c r="B31" s="51"/>
      <c r="C31" s="51" t="s">
        <v>106</v>
      </c>
      <c r="D31" s="51"/>
      <c r="E31" s="52" t="s">
        <v>107</v>
      </c>
      <c r="F31" s="51" t="s">
        <v>109</v>
      </c>
      <c r="G31" s="51" t="s">
        <v>110</v>
      </c>
      <c r="H31" s="51" t="s">
        <v>111</v>
      </c>
      <c r="I31" s="51" t="s">
        <v>110</v>
      </c>
      <c r="J31" s="51" t="s">
        <v>112</v>
      </c>
      <c r="K31" s="109"/>
    </row>
    <row r="32" spans="1:11" ht="14.25">
      <c r="A32" s="51"/>
      <c r="B32" s="51"/>
      <c r="C32" s="51"/>
      <c r="D32" s="51"/>
      <c r="E32" s="53" t="s">
        <v>108</v>
      </c>
      <c r="G32" s="54" t="s">
        <v>171</v>
      </c>
      <c r="I32" s="54" t="s">
        <v>172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password="CCD0" sheet="1" formatCells="0" formatRows="0" insertRows="0" selectLockedCells="1"/>
  <mergeCells count="34">
    <mergeCell ref="B12:C12"/>
    <mergeCell ref="D12:E12"/>
    <mergeCell ref="B13:C13"/>
    <mergeCell ref="D13:E13"/>
    <mergeCell ref="B15:C15"/>
    <mergeCell ref="D15:E15"/>
    <mergeCell ref="A27:J27"/>
    <mergeCell ref="A16:E16"/>
    <mergeCell ref="A20:J20"/>
    <mergeCell ref="A21:J21"/>
    <mergeCell ref="A23:J23"/>
    <mergeCell ref="F16:H16"/>
    <mergeCell ref="A24:J24"/>
    <mergeCell ref="A26:J2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scaleWithDoc="0" alignWithMargins="0">
    <oddFooter>&amp;LPROW_413_312/12/01/EPO&amp;RStrona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1">
      <selection activeCell="M3" sqref="M3:O3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1" t="s">
        <v>204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494"/>
      <c r="AF2" s="494"/>
      <c r="AG2" s="495"/>
      <c r="AH2" s="110"/>
    </row>
    <row r="3" spans="1:34" ht="12.75">
      <c r="A3" s="110"/>
      <c r="B3" s="810" t="s">
        <v>1</v>
      </c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>
        <f>'Sekcja B3 i B4'!O14</f>
        <v>2011</v>
      </c>
      <c r="N3" s="810"/>
      <c r="O3" s="810"/>
      <c r="P3" s="807">
        <f>M3+1</f>
        <v>2012</v>
      </c>
      <c r="Q3" s="808"/>
      <c r="R3" s="809"/>
      <c r="S3" s="807">
        <f>P3+1</f>
        <v>2013</v>
      </c>
      <c r="T3" s="808"/>
      <c r="U3" s="809"/>
      <c r="V3" s="807">
        <f>S3+1</f>
        <v>2014</v>
      </c>
      <c r="W3" s="808"/>
      <c r="X3" s="809"/>
      <c r="Y3" s="807">
        <f>V3+1</f>
        <v>2015</v>
      </c>
      <c r="Z3" s="808"/>
      <c r="AA3" s="809"/>
      <c r="AB3" s="807">
        <f>Y3+1</f>
        <v>2016</v>
      </c>
      <c r="AC3" s="808"/>
      <c r="AD3" s="809"/>
      <c r="AE3" s="807">
        <f>AB3+1</f>
        <v>2017</v>
      </c>
      <c r="AF3" s="808"/>
      <c r="AG3" s="809"/>
      <c r="AH3" s="110"/>
    </row>
    <row r="4" spans="1:34" ht="21.75" customHeight="1">
      <c r="A4" s="110"/>
      <c r="B4" s="346" t="s">
        <v>30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494"/>
      <c r="AF4" s="494"/>
      <c r="AG4" s="495"/>
      <c r="AH4" s="110"/>
    </row>
    <row r="5" spans="1:34" ht="19.5" customHeight="1">
      <c r="A5" s="110"/>
      <c r="B5" s="759" t="s">
        <v>31</v>
      </c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793"/>
      <c r="AB5" s="793"/>
      <c r="AC5" s="793"/>
      <c r="AD5" s="793"/>
      <c r="AE5" s="793"/>
      <c r="AF5" s="793"/>
      <c r="AG5" s="793"/>
      <c r="AH5" s="110"/>
    </row>
    <row r="6" spans="1:34" ht="18" customHeight="1">
      <c r="A6" s="110"/>
      <c r="B6" s="759" t="s">
        <v>32</v>
      </c>
      <c r="C6" s="759"/>
      <c r="D6" s="759"/>
      <c r="E6" s="759"/>
      <c r="F6" s="759"/>
      <c r="G6" s="759"/>
      <c r="H6" s="759"/>
      <c r="I6" s="759"/>
      <c r="J6" s="759"/>
      <c r="K6" s="759"/>
      <c r="L6" s="759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  <c r="Z6" s="793"/>
      <c r="AA6" s="793"/>
      <c r="AB6" s="793"/>
      <c r="AC6" s="793"/>
      <c r="AD6" s="793"/>
      <c r="AE6" s="793"/>
      <c r="AF6" s="793"/>
      <c r="AG6" s="793"/>
      <c r="AH6" s="110"/>
    </row>
    <row r="7" spans="1:34" ht="18.75" customHeight="1">
      <c r="A7" s="110"/>
      <c r="B7" s="759" t="s">
        <v>33</v>
      </c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93"/>
      <c r="N7" s="793"/>
      <c r="O7" s="793"/>
      <c r="P7" s="793"/>
      <c r="Q7" s="793"/>
      <c r="R7" s="793"/>
      <c r="S7" s="793"/>
      <c r="T7" s="793"/>
      <c r="U7" s="793"/>
      <c r="V7" s="793"/>
      <c r="W7" s="793"/>
      <c r="X7" s="793"/>
      <c r="Y7" s="793"/>
      <c r="Z7" s="793"/>
      <c r="AA7" s="793"/>
      <c r="AB7" s="793"/>
      <c r="AC7" s="793"/>
      <c r="AD7" s="793"/>
      <c r="AE7" s="793"/>
      <c r="AF7" s="793"/>
      <c r="AG7" s="793"/>
      <c r="AH7" s="110"/>
    </row>
    <row r="8" spans="1:34" ht="18.75" customHeight="1">
      <c r="A8" s="110"/>
      <c r="B8" s="321" t="s">
        <v>34</v>
      </c>
      <c r="C8" s="322"/>
      <c r="D8" s="322"/>
      <c r="E8" s="322"/>
      <c r="F8" s="322"/>
      <c r="G8" s="322"/>
      <c r="H8" s="322"/>
      <c r="I8" s="322"/>
      <c r="J8" s="322"/>
      <c r="K8" s="322"/>
      <c r="L8" s="323"/>
      <c r="M8" s="806">
        <f>SUM(M5:O7)</f>
        <v>0</v>
      </c>
      <c r="N8" s="806"/>
      <c r="O8" s="806"/>
      <c r="P8" s="806">
        <f>SUM(P5:R7)</f>
        <v>0</v>
      </c>
      <c r="Q8" s="806"/>
      <c r="R8" s="806"/>
      <c r="S8" s="806">
        <f>SUM(S5:U7)</f>
        <v>0</v>
      </c>
      <c r="T8" s="806"/>
      <c r="U8" s="806"/>
      <c r="V8" s="806">
        <f>SUM(V5:X7)</f>
        <v>0</v>
      </c>
      <c r="W8" s="806"/>
      <c r="X8" s="806"/>
      <c r="Y8" s="806">
        <f>SUM(Y5:AA7)</f>
        <v>0</v>
      </c>
      <c r="Z8" s="806"/>
      <c r="AA8" s="806"/>
      <c r="AB8" s="806">
        <f>SUM(AB5:AD7)</f>
        <v>0</v>
      </c>
      <c r="AC8" s="806"/>
      <c r="AD8" s="806"/>
      <c r="AE8" s="806">
        <f>SUM(AE5:AG7)</f>
        <v>0</v>
      </c>
      <c r="AF8" s="806"/>
      <c r="AG8" s="806"/>
      <c r="AH8" s="110"/>
    </row>
    <row r="9" spans="1:34" ht="21" customHeight="1">
      <c r="A9" s="110"/>
      <c r="B9" s="346" t="s">
        <v>35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494"/>
      <c r="AF9" s="494"/>
      <c r="AG9" s="495"/>
      <c r="AH9" s="110"/>
    </row>
    <row r="10" spans="1:34" ht="19.5" customHeight="1">
      <c r="A10" s="110"/>
      <c r="B10" s="759" t="s">
        <v>36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93"/>
      <c r="N10" s="793"/>
      <c r="O10" s="793"/>
      <c r="P10" s="793"/>
      <c r="Q10" s="793"/>
      <c r="R10" s="793"/>
      <c r="S10" s="793"/>
      <c r="T10" s="793"/>
      <c r="U10" s="793"/>
      <c r="V10" s="793"/>
      <c r="W10" s="793"/>
      <c r="X10" s="793"/>
      <c r="Y10" s="793"/>
      <c r="Z10" s="793"/>
      <c r="AA10" s="793"/>
      <c r="AB10" s="793"/>
      <c r="AC10" s="793"/>
      <c r="AD10" s="793"/>
      <c r="AE10" s="793"/>
      <c r="AF10" s="793"/>
      <c r="AG10" s="793"/>
      <c r="AH10" s="110"/>
    </row>
    <row r="11" spans="1:34" ht="18.75" customHeight="1">
      <c r="A11" s="110"/>
      <c r="B11" s="759" t="s">
        <v>37</v>
      </c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93"/>
      <c r="N11" s="793"/>
      <c r="O11" s="793"/>
      <c r="P11" s="793"/>
      <c r="Q11" s="793"/>
      <c r="R11" s="793"/>
      <c r="S11" s="793"/>
      <c r="T11" s="793"/>
      <c r="U11" s="793"/>
      <c r="V11" s="793"/>
      <c r="W11" s="793"/>
      <c r="X11" s="793"/>
      <c r="Y11" s="793"/>
      <c r="Z11" s="793"/>
      <c r="AA11" s="793"/>
      <c r="AB11" s="793"/>
      <c r="AC11" s="793"/>
      <c r="AD11" s="793"/>
      <c r="AE11" s="793"/>
      <c r="AF11" s="793"/>
      <c r="AG11" s="793"/>
      <c r="AH11" s="110"/>
    </row>
    <row r="12" spans="1:34" ht="19.5" customHeight="1">
      <c r="A12" s="110"/>
      <c r="B12" s="759" t="s">
        <v>38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93"/>
      <c r="N12" s="793"/>
      <c r="O12" s="793"/>
      <c r="P12" s="793"/>
      <c r="Q12" s="793"/>
      <c r="R12" s="793"/>
      <c r="S12" s="793"/>
      <c r="T12" s="793"/>
      <c r="U12" s="793"/>
      <c r="V12" s="793"/>
      <c r="W12" s="793"/>
      <c r="X12" s="793"/>
      <c r="Y12" s="793"/>
      <c r="Z12" s="793"/>
      <c r="AA12" s="793"/>
      <c r="AB12" s="793"/>
      <c r="AC12" s="793"/>
      <c r="AD12" s="793"/>
      <c r="AE12" s="793"/>
      <c r="AF12" s="793"/>
      <c r="AG12" s="793"/>
      <c r="AH12" s="110"/>
    </row>
    <row r="13" spans="1:34" ht="19.5" customHeight="1">
      <c r="A13" s="110"/>
      <c r="B13" s="759" t="s">
        <v>210</v>
      </c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793"/>
      <c r="N13" s="793"/>
      <c r="O13" s="793"/>
      <c r="P13" s="793"/>
      <c r="Q13" s="793"/>
      <c r="R13" s="793"/>
      <c r="S13" s="793"/>
      <c r="T13" s="793"/>
      <c r="U13" s="793"/>
      <c r="V13" s="793"/>
      <c r="W13" s="793"/>
      <c r="X13" s="793"/>
      <c r="Y13" s="793"/>
      <c r="Z13" s="793"/>
      <c r="AA13" s="793"/>
      <c r="AB13" s="793"/>
      <c r="AC13" s="793"/>
      <c r="AD13" s="793"/>
      <c r="AE13" s="793"/>
      <c r="AF13" s="793"/>
      <c r="AG13" s="793"/>
      <c r="AH13" s="110"/>
    </row>
    <row r="14" spans="1:34" ht="20.25" customHeight="1">
      <c r="A14" s="110"/>
      <c r="B14" s="759" t="s">
        <v>39</v>
      </c>
      <c r="C14" s="759"/>
      <c r="D14" s="759"/>
      <c r="E14" s="759"/>
      <c r="F14" s="759"/>
      <c r="G14" s="759"/>
      <c r="H14" s="759"/>
      <c r="I14" s="759"/>
      <c r="J14" s="759"/>
      <c r="K14" s="759"/>
      <c r="L14" s="759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3"/>
      <c r="AH14" s="110"/>
    </row>
    <row r="15" spans="1:34" ht="19.5" customHeight="1">
      <c r="A15" s="110"/>
      <c r="B15" s="759" t="s">
        <v>211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93"/>
      <c r="N15" s="793"/>
      <c r="O15" s="793"/>
      <c r="P15" s="793"/>
      <c r="Q15" s="793"/>
      <c r="R15" s="793"/>
      <c r="S15" s="793"/>
      <c r="T15" s="793"/>
      <c r="U15" s="793"/>
      <c r="V15" s="793"/>
      <c r="W15" s="793"/>
      <c r="X15" s="793"/>
      <c r="Y15" s="793"/>
      <c r="Z15" s="793"/>
      <c r="AA15" s="793"/>
      <c r="AB15" s="793"/>
      <c r="AC15" s="793"/>
      <c r="AD15" s="793"/>
      <c r="AE15" s="793"/>
      <c r="AF15" s="793"/>
      <c r="AG15" s="793"/>
      <c r="AH15" s="110"/>
    </row>
    <row r="16" spans="1:34" ht="12.75" customHeight="1" hidden="1">
      <c r="A16" s="110"/>
      <c r="B16" s="759"/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93"/>
      <c r="N16" s="793"/>
      <c r="O16" s="793"/>
      <c r="P16" s="793"/>
      <c r="Q16" s="793"/>
      <c r="R16" s="793"/>
      <c r="S16" s="793"/>
      <c r="T16" s="793"/>
      <c r="U16" s="793"/>
      <c r="V16" s="793"/>
      <c r="W16" s="793"/>
      <c r="X16" s="793"/>
      <c r="Y16" s="793"/>
      <c r="Z16" s="793"/>
      <c r="AA16" s="793"/>
      <c r="AB16" s="793"/>
      <c r="AC16" s="793"/>
      <c r="AD16" s="793"/>
      <c r="AE16" s="793"/>
      <c r="AF16" s="793"/>
      <c r="AG16" s="793"/>
      <c r="AH16" s="110"/>
    </row>
    <row r="17" spans="1:34" ht="19.5" customHeight="1">
      <c r="A17" s="110"/>
      <c r="B17" s="759" t="s">
        <v>213</v>
      </c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93"/>
      <c r="N17" s="793"/>
      <c r="O17" s="793"/>
      <c r="P17" s="793"/>
      <c r="Q17" s="793"/>
      <c r="R17" s="793"/>
      <c r="S17" s="793"/>
      <c r="T17" s="793"/>
      <c r="U17" s="793"/>
      <c r="V17" s="793"/>
      <c r="W17" s="793"/>
      <c r="X17" s="793"/>
      <c r="Y17" s="793"/>
      <c r="Z17" s="793"/>
      <c r="AA17" s="793"/>
      <c r="AB17" s="793"/>
      <c r="AC17" s="793"/>
      <c r="AD17" s="793"/>
      <c r="AE17" s="793"/>
      <c r="AF17" s="793"/>
      <c r="AG17" s="793"/>
      <c r="AH17" s="110"/>
    </row>
    <row r="18" spans="1:34" ht="12.75" customHeight="1" hidden="1">
      <c r="A18" s="110"/>
      <c r="B18" s="759"/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93"/>
      <c r="N18" s="793"/>
      <c r="O18" s="793"/>
      <c r="P18" s="793"/>
      <c r="Q18" s="793"/>
      <c r="R18" s="793"/>
      <c r="S18" s="793"/>
      <c r="T18" s="793"/>
      <c r="U18" s="793"/>
      <c r="V18" s="793"/>
      <c r="W18" s="793"/>
      <c r="X18" s="793"/>
      <c r="Y18" s="793"/>
      <c r="Z18" s="793"/>
      <c r="AA18" s="793"/>
      <c r="AB18" s="793"/>
      <c r="AC18" s="793"/>
      <c r="AD18" s="793"/>
      <c r="AE18" s="793"/>
      <c r="AF18" s="793"/>
      <c r="AG18" s="793"/>
      <c r="AH18" s="110"/>
    </row>
    <row r="19" spans="1:34" ht="19.5" customHeight="1">
      <c r="A19" s="110"/>
      <c r="B19" s="759" t="s">
        <v>214</v>
      </c>
      <c r="C19" s="759"/>
      <c r="D19" s="759"/>
      <c r="E19" s="759"/>
      <c r="F19" s="759"/>
      <c r="G19" s="759"/>
      <c r="H19" s="759"/>
      <c r="I19" s="759"/>
      <c r="J19" s="759"/>
      <c r="K19" s="759"/>
      <c r="L19" s="759"/>
      <c r="M19" s="793"/>
      <c r="N19" s="793"/>
      <c r="O19" s="793"/>
      <c r="P19" s="793"/>
      <c r="Q19" s="793"/>
      <c r="R19" s="793"/>
      <c r="S19" s="793"/>
      <c r="T19" s="793"/>
      <c r="U19" s="793"/>
      <c r="V19" s="793"/>
      <c r="W19" s="793"/>
      <c r="X19" s="793"/>
      <c r="Y19" s="793"/>
      <c r="Z19" s="793"/>
      <c r="AA19" s="793"/>
      <c r="AB19" s="793"/>
      <c r="AC19" s="793"/>
      <c r="AD19" s="793"/>
      <c r="AE19" s="793"/>
      <c r="AF19" s="793"/>
      <c r="AG19" s="793"/>
      <c r="AH19" s="110"/>
    </row>
    <row r="20" spans="1:34" ht="19.5" customHeight="1">
      <c r="A20" s="110"/>
      <c r="B20" s="759" t="s">
        <v>215</v>
      </c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93"/>
      <c r="N20" s="793"/>
      <c r="O20" s="793"/>
      <c r="P20" s="793"/>
      <c r="Q20" s="793"/>
      <c r="R20" s="793"/>
      <c r="S20" s="793"/>
      <c r="T20" s="793"/>
      <c r="U20" s="793"/>
      <c r="V20" s="793"/>
      <c r="W20" s="793"/>
      <c r="X20" s="793"/>
      <c r="Y20" s="793"/>
      <c r="Z20" s="793"/>
      <c r="AA20" s="793"/>
      <c r="AB20" s="793"/>
      <c r="AC20" s="793"/>
      <c r="AD20" s="793"/>
      <c r="AE20" s="793"/>
      <c r="AF20" s="793"/>
      <c r="AG20" s="793"/>
      <c r="AH20" s="110"/>
    </row>
    <row r="21" spans="1:34" ht="18.75" customHeight="1">
      <c r="A21" s="110"/>
      <c r="B21" s="759" t="s">
        <v>216</v>
      </c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93"/>
      <c r="N21" s="793"/>
      <c r="O21" s="793"/>
      <c r="P21" s="793"/>
      <c r="Q21" s="793"/>
      <c r="R21" s="793"/>
      <c r="S21" s="793"/>
      <c r="T21" s="793"/>
      <c r="U21" s="793"/>
      <c r="V21" s="793"/>
      <c r="W21" s="793"/>
      <c r="X21" s="793"/>
      <c r="Y21" s="793"/>
      <c r="Z21" s="793"/>
      <c r="AA21" s="793"/>
      <c r="AB21" s="793"/>
      <c r="AC21" s="793"/>
      <c r="AD21" s="793"/>
      <c r="AE21" s="793"/>
      <c r="AF21" s="793"/>
      <c r="AG21" s="793"/>
      <c r="AH21" s="110"/>
    </row>
    <row r="22" spans="1:34" ht="12.75" customHeight="1" hidden="1">
      <c r="A22" s="110"/>
      <c r="B22" s="759"/>
      <c r="C22" s="759"/>
      <c r="D22" s="759"/>
      <c r="E22" s="759"/>
      <c r="F22" s="759"/>
      <c r="G22" s="759"/>
      <c r="H22" s="759"/>
      <c r="I22" s="759"/>
      <c r="J22" s="759"/>
      <c r="K22" s="759"/>
      <c r="L22" s="759"/>
      <c r="M22" s="793"/>
      <c r="N22" s="793"/>
      <c r="O22" s="793"/>
      <c r="P22" s="793"/>
      <c r="Q22" s="793"/>
      <c r="R22" s="793"/>
      <c r="S22" s="793"/>
      <c r="T22" s="793"/>
      <c r="U22" s="793"/>
      <c r="V22" s="793"/>
      <c r="W22" s="793"/>
      <c r="X22" s="793"/>
      <c r="Y22" s="793"/>
      <c r="Z22" s="793"/>
      <c r="AA22" s="793"/>
      <c r="AB22" s="793"/>
      <c r="AC22" s="793"/>
      <c r="AD22" s="793"/>
      <c r="AE22" s="793"/>
      <c r="AF22" s="793"/>
      <c r="AG22" s="793"/>
      <c r="AH22" s="110"/>
    </row>
    <row r="23" spans="1:34" ht="24" customHeight="1">
      <c r="A23" s="110"/>
      <c r="B23" s="759" t="s">
        <v>218</v>
      </c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93"/>
      <c r="N23" s="793"/>
      <c r="O23" s="793"/>
      <c r="P23" s="793"/>
      <c r="Q23" s="793"/>
      <c r="R23" s="793"/>
      <c r="S23" s="793"/>
      <c r="T23" s="793"/>
      <c r="U23" s="793"/>
      <c r="V23" s="793"/>
      <c r="W23" s="793"/>
      <c r="X23" s="793"/>
      <c r="Y23" s="793"/>
      <c r="Z23" s="793"/>
      <c r="AA23" s="793"/>
      <c r="AB23" s="793"/>
      <c r="AC23" s="793"/>
      <c r="AD23" s="793"/>
      <c r="AE23" s="793"/>
      <c r="AF23" s="793"/>
      <c r="AG23" s="793"/>
      <c r="AH23" s="110"/>
    </row>
    <row r="24" spans="1:34" ht="24.75" customHeight="1">
      <c r="A24" s="110"/>
      <c r="B24" s="759" t="s">
        <v>219</v>
      </c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793"/>
      <c r="N24" s="793"/>
      <c r="O24" s="793"/>
      <c r="P24" s="793"/>
      <c r="Q24" s="793"/>
      <c r="R24" s="793"/>
      <c r="S24" s="793"/>
      <c r="T24" s="793"/>
      <c r="U24" s="793"/>
      <c r="V24" s="793"/>
      <c r="W24" s="793"/>
      <c r="X24" s="793"/>
      <c r="Y24" s="793"/>
      <c r="Z24" s="793"/>
      <c r="AA24" s="793"/>
      <c r="AB24" s="793"/>
      <c r="AC24" s="793"/>
      <c r="AD24" s="793"/>
      <c r="AE24" s="793"/>
      <c r="AF24" s="793"/>
      <c r="AG24" s="793"/>
      <c r="AH24" s="110"/>
    </row>
    <row r="25" spans="1:34" ht="18.75" customHeight="1">
      <c r="A25" s="110"/>
      <c r="B25" s="759" t="s">
        <v>220</v>
      </c>
      <c r="C25" s="759"/>
      <c r="D25" s="759"/>
      <c r="E25" s="759"/>
      <c r="F25" s="759"/>
      <c r="G25" s="759"/>
      <c r="H25" s="759"/>
      <c r="I25" s="759"/>
      <c r="J25" s="759"/>
      <c r="K25" s="759"/>
      <c r="L25" s="759"/>
      <c r="M25" s="793"/>
      <c r="N25" s="793"/>
      <c r="O25" s="793"/>
      <c r="P25" s="793"/>
      <c r="Q25" s="793"/>
      <c r="R25" s="793"/>
      <c r="S25" s="793"/>
      <c r="T25" s="793"/>
      <c r="U25" s="793"/>
      <c r="V25" s="793"/>
      <c r="W25" s="793"/>
      <c r="X25" s="793"/>
      <c r="Y25" s="793"/>
      <c r="Z25" s="793"/>
      <c r="AA25" s="793"/>
      <c r="AB25" s="793"/>
      <c r="AC25" s="793"/>
      <c r="AD25" s="793"/>
      <c r="AE25" s="793"/>
      <c r="AF25" s="793"/>
      <c r="AG25" s="793"/>
      <c r="AH25" s="110"/>
    </row>
    <row r="26" spans="1:34" ht="19.5" customHeight="1">
      <c r="A26" s="110"/>
      <c r="B26" s="759" t="s">
        <v>221</v>
      </c>
      <c r="C26" s="759"/>
      <c r="D26" s="759"/>
      <c r="E26" s="759"/>
      <c r="F26" s="759"/>
      <c r="G26" s="759"/>
      <c r="H26" s="759"/>
      <c r="I26" s="759"/>
      <c r="J26" s="759"/>
      <c r="K26" s="759"/>
      <c r="L26" s="759"/>
      <c r="M26" s="793"/>
      <c r="N26" s="793"/>
      <c r="O26" s="793"/>
      <c r="P26" s="793"/>
      <c r="Q26" s="793"/>
      <c r="R26" s="793"/>
      <c r="S26" s="793"/>
      <c r="T26" s="793"/>
      <c r="U26" s="793"/>
      <c r="V26" s="793"/>
      <c r="W26" s="793"/>
      <c r="X26" s="793"/>
      <c r="Y26" s="793"/>
      <c r="Z26" s="793"/>
      <c r="AA26" s="793"/>
      <c r="AB26" s="793"/>
      <c r="AC26" s="793"/>
      <c r="AD26" s="793"/>
      <c r="AE26" s="793"/>
      <c r="AF26" s="793"/>
      <c r="AG26" s="793"/>
      <c r="AH26" s="110"/>
    </row>
    <row r="27" spans="1:34" ht="20.25" customHeight="1">
      <c r="A27" s="110"/>
      <c r="B27" s="804" t="s">
        <v>235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6">
        <f>SUM(M10:O26)</f>
        <v>0</v>
      </c>
      <c r="N27" s="806"/>
      <c r="O27" s="806"/>
      <c r="P27" s="806">
        <f>SUM(P10:R26)</f>
        <v>0</v>
      </c>
      <c r="Q27" s="806"/>
      <c r="R27" s="806"/>
      <c r="S27" s="806">
        <f>SUM(S10:U26)</f>
        <v>0</v>
      </c>
      <c r="T27" s="806"/>
      <c r="U27" s="806"/>
      <c r="V27" s="806">
        <f>SUM(V10:X26)</f>
        <v>0</v>
      </c>
      <c r="W27" s="806"/>
      <c r="X27" s="806"/>
      <c r="Y27" s="806">
        <f>SUM(Y10:AA26)</f>
        <v>0</v>
      </c>
      <c r="Z27" s="806"/>
      <c r="AA27" s="806"/>
      <c r="AB27" s="806">
        <f>SUM(AB10:AD26)</f>
        <v>0</v>
      </c>
      <c r="AC27" s="806"/>
      <c r="AD27" s="806"/>
      <c r="AE27" s="806">
        <f>SUM(AE10:AG26)</f>
        <v>0</v>
      </c>
      <c r="AF27" s="806"/>
      <c r="AG27" s="806"/>
      <c r="AH27" s="110"/>
    </row>
    <row r="28" spans="1:34" ht="20.25" customHeight="1">
      <c r="A28" s="110"/>
      <c r="B28" s="346" t="s">
        <v>40</v>
      </c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494"/>
      <c r="AF28" s="494"/>
      <c r="AG28" s="495"/>
      <c r="AH28" s="110"/>
    </row>
    <row r="29" spans="1:34" ht="19.5" customHeight="1">
      <c r="A29" s="110"/>
      <c r="B29" s="759" t="s">
        <v>41</v>
      </c>
      <c r="C29" s="759"/>
      <c r="D29" s="759"/>
      <c r="E29" s="759"/>
      <c r="F29" s="759"/>
      <c r="G29" s="759"/>
      <c r="H29" s="759"/>
      <c r="I29" s="759"/>
      <c r="J29" s="759"/>
      <c r="K29" s="759"/>
      <c r="L29" s="759"/>
      <c r="M29" s="793"/>
      <c r="N29" s="793"/>
      <c r="O29" s="793"/>
      <c r="P29" s="793"/>
      <c r="Q29" s="793"/>
      <c r="R29" s="793"/>
      <c r="S29" s="793"/>
      <c r="T29" s="793"/>
      <c r="U29" s="793"/>
      <c r="V29" s="793"/>
      <c r="W29" s="793"/>
      <c r="X29" s="793"/>
      <c r="Y29" s="793"/>
      <c r="Z29" s="793"/>
      <c r="AA29" s="793"/>
      <c r="AB29" s="793"/>
      <c r="AC29" s="793"/>
      <c r="AD29" s="793"/>
      <c r="AE29" s="793"/>
      <c r="AF29" s="793"/>
      <c r="AG29" s="793"/>
      <c r="AH29" s="110"/>
    </row>
    <row r="30" spans="1:34" ht="19.5" customHeight="1">
      <c r="A30" s="110"/>
      <c r="B30" s="759" t="s">
        <v>42</v>
      </c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793"/>
      <c r="N30" s="793"/>
      <c r="O30" s="793"/>
      <c r="P30" s="793"/>
      <c r="Q30" s="793"/>
      <c r="R30" s="793"/>
      <c r="S30" s="793"/>
      <c r="T30" s="793"/>
      <c r="U30" s="793"/>
      <c r="V30" s="793"/>
      <c r="W30" s="793"/>
      <c r="X30" s="793"/>
      <c r="Y30" s="793"/>
      <c r="Z30" s="793"/>
      <c r="AA30" s="793"/>
      <c r="AB30" s="793"/>
      <c r="AC30" s="793"/>
      <c r="AD30" s="793"/>
      <c r="AE30" s="793"/>
      <c r="AF30" s="793"/>
      <c r="AG30" s="793"/>
      <c r="AH30" s="110"/>
    </row>
    <row r="31" spans="1:34" ht="19.5" customHeight="1">
      <c r="A31" s="110"/>
      <c r="B31" s="759" t="s">
        <v>43</v>
      </c>
      <c r="C31" s="759"/>
      <c r="D31" s="759"/>
      <c r="E31" s="759"/>
      <c r="F31" s="759"/>
      <c r="G31" s="759"/>
      <c r="H31" s="759"/>
      <c r="I31" s="759"/>
      <c r="J31" s="759"/>
      <c r="K31" s="759"/>
      <c r="L31" s="759"/>
      <c r="M31" s="793"/>
      <c r="N31" s="793"/>
      <c r="O31" s="793"/>
      <c r="P31" s="793"/>
      <c r="Q31" s="793"/>
      <c r="R31" s="793"/>
      <c r="S31" s="793"/>
      <c r="T31" s="793"/>
      <c r="U31" s="793"/>
      <c r="V31" s="793"/>
      <c r="W31" s="793"/>
      <c r="X31" s="793"/>
      <c r="Y31" s="793"/>
      <c r="Z31" s="793"/>
      <c r="AA31" s="793"/>
      <c r="AB31" s="793"/>
      <c r="AC31" s="793"/>
      <c r="AD31" s="793"/>
      <c r="AE31" s="793"/>
      <c r="AF31" s="793"/>
      <c r="AG31" s="793"/>
      <c r="AH31" s="110"/>
    </row>
    <row r="32" spans="1:34" ht="18.75" customHeight="1">
      <c r="A32" s="110"/>
      <c r="B32" s="759" t="s">
        <v>44</v>
      </c>
      <c r="C32" s="759"/>
      <c r="D32" s="759"/>
      <c r="E32" s="759"/>
      <c r="F32" s="759"/>
      <c r="G32" s="759"/>
      <c r="H32" s="759"/>
      <c r="I32" s="759"/>
      <c r="J32" s="759"/>
      <c r="K32" s="759"/>
      <c r="L32" s="759"/>
      <c r="M32" s="793"/>
      <c r="N32" s="793"/>
      <c r="O32" s="793"/>
      <c r="P32" s="793"/>
      <c r="Q32" s="793"/>
      <c r="R32" s="793"/>
      <c r="S32" s="793"/>
      <c r="T32" s="793"/>
      <c r="U32" s="793"/>
      <c r="V32" s="793"/>
      <c r="W32" s="793"/>
      <c r="X32" s="793"/>
      <c r="Y32" s="793"/>
      <c r="Z32" s="793"/>
      <c r="AA32" s="793"/>
      <c r="AB32" s="793"/>
      <c r="AC32" s="793"/>
      <c r="AD32" s="793"/>
      <c r="AE32" s="793"/>
      <c r="AF32" s="793"/>
      <c r="AG32" s="793"/>
      <c r="AH32" s="110"/>
    </row>
    <row r="33" spans="1:34" ht="18.75" customHeight="1">
      <c r="A33" s="110"/>
      <c r="B33" s="759" t="s">
        <v>45</v>
      </c>
      <c r="C33" s="759"/>
      <c r="D33" s="759"/>
      <c r="E33" s="759"/>
      <c r="F33" s="759"/>
      <c r="G33" s="759"/>
      <c r="H33" s="759"/>
      <c r="I33" s="759"/>
      <c r="J33" s="759"/>
      <c r="K33" s="759"/>
      <c r="L33" s="759"/>
      <c r="M33" s="793"/>
      <c r="N33" s="793"/>
      <c r="O33" s="793"/>
      <c r="P33" s="793"/>
      <c r="Q33" s="793"/>
      <c r="R33" s="793"/>
      <c r="S33" s="793"/>
      <c r="T33" s="793"/>
      <c r="U33" s="793"/>
      <c r="V33" s="793"/>
      <c r="W33" s="793"/>
      <c r="X33" s="793"/>
      <c r="Y33" s="793"/>
      <c r="Z33" s="793"/>
      <c r="AA33" s="793"/>
      <c r="AB33" s="793"/>
      <c r="AC33" s="793"/>
      <c r="AD33" s="793"/>
      <c r="AE33" s="793"/>
      <c r="AF33" s="793"/>
      <c r="AG33" s="793"/>
      <c r="AH33" s="110"/>
    </row>
    <row r="34" spans="1:34" ht="19.5" customHeight="1">
      <c r="A34" s="110"/>
      <c r="B34" s="759" t="s">
        <v>46</v>
      </c>
      <c r="C34" s="759"/>
      <c r="D34" s="759"/>
      <c r="E34" s="759"/>
      <c r="F34" s="759"/>
      <c r="G34" s="759"/>
      <c r="H34" s="759"/>
      <c r="I34" s="759"/>
      <c r="J34" s="759"/>
      <c r="K34" s="759"/>
      <c r="L34" s="759"/>
      <c r="M34" s="793"/>
      <c r="N34" s="793"/>
      <c r="O34" s="793"/>
      <c r="P34" s="793"/>
      <c r="Q34" s="793"/>
      <c r="R34" s="793"/>
      <c r="S34" s="793"/>
      <c r="T34" s="793"/>
      <c r="U34" s="793"/>
      <c r="V34" s="793"/>
      <c r="W34" s="793"/>
      <c r="X34" s="793"/>
      <c r="Y34" s="793"/>
      <c r="Z34" s="793"/>
      <c r="AA34" s="793"/>
      <c r="AB34" s="793"/>
      <c r="AC34" s="793"/>
      <c r="AD34" s="793"/>
      <c r="AE34" s="793"/>
      <c r="AF34" s="793"/>
      <c r="AG34" s="793"/>
      <c r="AH34" s="110"/>
    </row>
    <row r="35" spans="1:34" ht="21" customHeight="1">
      <c r="A35" s="110"/>
      <c r="B35" s="759" t="s">
        <v>47</v>
      </c>
      <c r="C35" s="759"/>
      <c r="D35" s="759"/>
      <c r="E35" s="759"/>
      <c r="F35" s="759"/>
      <c r="G35" s="759"/>
      <c r="H35" s="759"/>
      <c r="I35" s="759"/>
      <c r="J35" s="759"/>
      <c r="K35" s="759"/>
      <c r="L35" s="759"/>
      <c r="M35" s="793"/>
      <c r="N35" s="793"/>
      <c r="O35" s="793"/>
      <c r="P35" s="793"/>
      <c r="Q35" s="793"/>
      <c r="R35" s="793"/>
      <c r="S35" s="793"/>
      <c r="T35" s="793"/>
      <c r="U35" s="793"/>
      <c r="V35" s="793"/>
      <c r="W35" s="793"/>
      <c r="X35" s="793"/>
      <c r="Y35" s="793"/>
      <c r="Z35" s="793"/>
      <c r="AA35" s="793"/>
      <c r="AB35" s="793"/>
      <c r="AC35" s="793"/>
      <c r="AD35" s="793"/>
      <c r="AE35" s="793"/>
      <c r="AF35" s="793"/>
      <c r="AG35" s="793"/>
      <c r="AH35" s="110"/>
    </row>
    <row r="36" spans="1:34" ht="27.75" customHeight="1">
      <c r="A36" s="110"/>
      <c r="B36" s="804" t="s">
        <v>48</v>
      </c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792">
        <f>M29+M30-M31-M32-M33+M34-M35</f>
        <v>0</v>
      </c>
      <c r="N36" s="792"/>
      <c r="O36" s="792"/>
      <c r="P36" s="792">
        <f>P29+P30-P31-P32-P33+P34-P35</f>
        <v>0</v>
      </c>
      <c r="Q36" s="792"/>
      <c r="R36" s="792"/>
      <c r="S36" s="792">
        <f>S29+S30-S31-S32-S33+S34-S35</f>
        <v>0</v>
      </c>
      <c r="T36" s="792"/>
      <c r="U36" s="792"/>
      <c r="V36" s="792">
        <f>V29+V30-V31-V32-V33+V34-V35</f>
        <v>0</v>
      </c>
      <c r="W36" s="792"/>
      <c r="X36" s="792"/>
      <c r="Y36" s="792">
        <f>Y29+Y30-Y31-Y32-Y33+Y34-Y35</f>
        <v>0</v>
      </c>
      <c r="Z36" s="792"/>
      <c r="AA36" s="792"/>
      <c r="AB36" s="792">
        <f>AB29+AB30-AB31-AB32-AB33+AB34-AB35</f>
        <v>0</v>
      </c>
      <c r="AC36" s="792"/>
      <c r="AD36" s="792"/>
      <c r="AE36" s="792">
        <f>AE29+AE30-AE31-AE32-AE33+AE34-AE35</f>
        <v>0</v>
      </c>
      <c r="AF36" s="792"/>
      <c r="AG36" s="792"/>
      <c r="AH36" s="110"/>
    </row>
    <row r="37" spans="1:34" ht="26.25" customHeight="1">
      <c r="A37" s="110"/>
      <c r="B37" s="749" t="s">
        <v>212</v>
      </c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805"/>
      <c r="N37" s="805"/>
      <c r="O37" s="805"/>
      <c r="P37" s="793"/>
      <c r="Q37" s="793"/>
      <c r="R37" s="793"/>
      <c r="S37" s="793"/>
      <c r="T37" s="793"/>
      <c r="U37" s="793"/>
      <c r="V37" s="796"/>
      <c r="W37" s="797"/>
      <c r="X37" s="798"/>
      <c r="Y37" s="796"/>
      <c r="Z37" s="797"/>
      <c r="AA37" s="798"/>
      <c r="AB37" s="793"/>
      <c r="AC37" s="793"/>
      <c r="AD37" s="793"/>
      <c r="AE37" s="793"/>
      <c r="AF37" s="793"/>
      <c r="AG37" s="793"/>
      <c r="AH37" s="110"/>
    </row>
    <row r="38" spans="1:34" ht="20.25" customHeight="1">
      <c r="A38" s="110"/>
      <c r="B38" s="804" t="s">
        <v>49</v>
      </c>
      <c r="C38" s="804"/>
      <c r="D38" s="804"/>
      <c r="E38" s="804"/>
      <c r="F38" s="804"/>
      <c r="G38" s="804"/>
      <c r="H38" s="804"/>
      <c r="I38" s="804"/>
      <c r="J38" s="804"/>
      <c r="K38" s="804"/>
      <c r="L38" s="804"/>
      <c r="M38" s="792">
        <f>M8-M27+M36+M37</f>
        <v>0</v>
      </c>
      <c r="N38" s="792"/>
      <c r="O38" s="792"/>
      <c r="P38" s="792">
        <f>P8-P27+P36+P37</f>
        <v>0</v>
      </c>
      <c r="Q38" s="792"/>
      <c r="R38" s="792"/>
      <c r="S38" s="792">
        <f>S8-S27+S36+S37</f>
        <v>0</v>
      </c>
      <c r="T38" s="792"/>
      <c r="U38" s="792"/>
      <c r="V38" s="792">
        <f>V8-V27+V36+V37</f>
        <v>0</v>
      </c>
      <c r="W38" s="792"/>
      <c r="X38" s="792"/>
      <c r="Y38" s="792">
        <f>Y8-Y27+Y36+Y37</f>
        <v>0</v>
      </c>
      <c r="Z38" s="792"/>
      <c r="AA38" s="792"/>
      <c r="AB38" s="792">
        <f>AB8-AB27+AB36+AB37</f>
        <v>0</v>
      </c>
      <c r="AC38" s="792"/>
      <c r="AD38" s="792"/>
      <c r="AE38" s="792">
        <f>AE8-AE27+AE36+AE37</f>
        <v>0</v>
      </c>
      <c r="AF38" s="792"/>
      <c r="AG38" s="792"/>
      <c r="AH38" s="110"/>
    </row>
    <row r="39" spans="1:34" ht="20.25" customHeight="1">
      <c r="A39" s="110"/>
      <c r="B39" s="749" t="s">
        <v>50</v>
      </c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93"/>
      <c r="N39" s="793"/>
      <c r="O39" s="793"/>
      <c r="P39" s="800">
        <f>M41</f>
        <v>0</v>
      </c>
      <c r="Q39" s="800"/>
      <c r="R39" s="800"/>
      <c r="S39" s="800">
        <f>P41</f>
        <v>0</v>
      </c>
      <c r="T39" s="800"/>
      <c r="U39" s="800"/>
      <c r="V39" s="801">
        <f>S41</f>
        <v>0</v>
      </c>
      <c r="W39" s="802"/>
      <c r="X39" s="803"/>
      <c r="Y39" s="801">
        <f>V41</f>
        <v>0</v>
      </c>
      <c r="Z39" s="802"/>
      <c r="AA39" s="803"/>
      <c r="AB39" s="800">
        <f>Y41</f>
        <v>0</v>
      </c>
      <c r="AC39" s="800"/>
      <c r="AD39" s="800"/>
      <c r="AE39" s="800">
        <f>AB41</f>
        <v>0</v>
      </c>
      <c r="AF39" s="800"/>
      <c r="AG39" s="800"/>
      <c r="AH39" s="110"/>
    </row>
    <row r="40" spans="1:34" ht="20.25" customHeight="1">
      <c r="A40" s="110"/>
      <c r="B40" s="749" t="s">
        <v>51</v>
      </c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93"/>
      <c r="N40" s="793"/>
      <c r="O40" s="793"/>
      <c r="P40" s="793"/>
      <c r="Q40" s="793"/>
      <c r="R40" s="793"/>
      <c r="S40" s="793"/>
      <c r="T40" s="793"/>
      <c r="U40" s="793"/>
      <c r="V40" s="796"/>
      <c r="W40" s="797"/>
      <c r="X40" s="798"/>
      <c r="Y40" s="796"/>
      <c r="Z40" s="797"/>
      <c r="AA40" s="798"/>
      <c r="AB40" s="793"/>
      <c r="AC40" s="793"/>
      <c r="AD40" s="793"/>
      <c r="AE40" s="793"/>
      <c r="AF40" s="793"/>
      <c r="AG40" s="793"/>
      <c r="AH40" s="110"/>
    </row>
    <row r="41" spans="1:34" ht="21" customHeight="1">
      <c r="A41" s="110"/>
      <c r="B41" s="346" t="s">
        <v>52</v>
      </c>
      <c r="C41" s="347"/>
      <c r="D41" s="347"/>
      <c r="E41" s="347"/>
      <c r="F41" s="347"/>
      <c r="G41" s="347"/>
      <c r="H41" s="347"/>
      <c r="I41" s="347"/>
      <c r="J41" s="347"/>
      <c r="K41" s="347"/>
      <c r="L41" s="348"/>
      <c r="M41" s="792">
        <f>M39+M40+M38</f>
        <v>0</v>
      </c>
      <c r="N41" s="792"/>
      <c r="O41" s="792"/>
      <c r="P41" s="792">
        <f>P39+P40+P38</f>
        <v>0</v>
      </c>
      <c r="Q41" s="792"/>
      <c r="R41" s="792"/>
      <c r="S41" s="792">
        <f>S39+S40+S38</f>
        <v>0</v>
      </c>
      <c r="T41" s="792"/>
      <c r="U41" s="792"/>
      <c r="V41" s="792">
        <f>V39+V40+V38</f>
        <v>0</v>
      </c>
      <c r="W41" s="792"/>
      <c r="X41" s="792"/>
      <c r="Y41" s="792">
        <f>Y39+Y40+Y38</f>
        <v>0</v>
      </c>
      <c r="Z41" s="792"/>
      <c r="AA41" s="792"/>
      <c r="AB41" s="792">
        <f>AB39+AB40+AB38</f>
        <v>0</v>
      </c>
      <c r="AC41" s="792"/>
      <c r="AD41" s="792"/>
      <c r="AE41" s="792">
        <f>AE39+AE40+AE38</f>
        <v>0</v>
      </c>
      <c r="AF41" s="792"/>
      <c r="AG41" s="792"/>
      <c r="AH41" s="110"/>
    </row>
    <row r="42" spans="1:34" ht="12.75">
      <c r="A42" s="110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791"/>
      <c r="J43" s="791"/>
      <c r="K43" s="791"/>
      <c r="L43" s="791"/>
      <c r="M43" s="79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10"/>
    </row>
    <row r="46" spans="1:34" ht="12.75">
      <c r="A46" s="110"/>
      <c r="B46" s="794"/>
      <c r="C46" s="794"/>
      <c r="D46" s="794"/>
      <c r="E46" s="794"/>
      <c r="F46" s="794"/>
      <c r="G46" s="794"/>
      <c r="H46" s="794"/>
      <c r="I46" s="794"/>
      <c r="J46" s="794"/>
      <c r="K46" s="794"/>
      <c r="L46" s="794"/>
      <c r="M46" s="2"/>
      <c r="N46" s="2"/>
      <c r="O46" s="2"/>
      <c r="P46" s="2"/>
      <c r="Q46" s="795"/>
      <c r="R46" s="795"/>
      <c r="S46" s="795"/>
      <c r="T46" s="795"/>
      <c r="U46" s="795"/>
      <c r="V46" s="795"/>
      <c r="W46" s="795"/>
      <c r="X46" s="795"/>
      <c r="Y46" s="795"/>
      <c r="Z46" s="795"/>
      <c r="AA46" s="795"/>
      <c r="AB46" s="795"/>
      <c r="AC46" s="795"/>
      <c r="AD46" s="795"/>
      <c r="AE46" s="2"/>
      <c r="AF46" s="2"/>
      <c r="AG46" s="2"/>
      <c r="AH46" s="110"/>
    </row>
    <row r="47" spans="1:34" ht="12.75">
      <c r="A47" s="110"/>
      <c r="B47" s="799" t="s">
        <v>53</v>
      </c>
      <c r="C47" s="799"/>
      <c r="D47" s="799"/>
      <c r="E47" s="799"/>
      <c r="F47" s="799"/>
      <c r="G47" s="799"/>
      <c r="H47" s="799"/>
      <c r="I47" s="799"/>
      <c r="J47" s="799"/>
      <c r="K47" s="799"/>
      <c r="L47" s="799"/>
      <c r="M47" s="2"/>
      <c r="N47" s="2"/>
      <c r="O47" s="2"/>
      <c r="P47" s="2"/>
      <c r="Q47" s="799" t="s">
        <v>54</v>
      </c>
      <c r="R47" s="799"/>
      <c r="S47" s="799"/>
      <c r="T47" s="799"/>
      <c r="U47" s="799"/>
      <c r="V47" s="799"/>
      <c r="W47" s="799"/>
      <c r="X47" s="799"/>
      <c r="Y47" s="799"/>
      <c r="Z47" s="799"/>
      <c r="AA47" s="799"/>
      <c r="AB47" s="799"/>
      <c r="AC47" s="799"/>
      <c r="AD47" s="799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10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1:34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</sheetData>
  <sheetProtection formatCells="0" formatRows="0" insertRows="0" selectLockedCells="1"/>
  <mergeCells count="297">
    <mergeCell ref="AB32:AD32"/>
    <mergeCell ref="AE35:AG35"/>
    <mergeCell ref="AE36:AG36"/>
    <mergeCell ref="AE37:AG37"/>
    <mergeCell ref="AE38:AG38"/>
    <mergeCell ref="B26:L26"/>
    <mergeCell ref="AE27:AG27"/>
    <mergeCell ref="AE29:AG29"/>
    <mergeCell ref="B28:AG28"/>
    <mergeCell ref="V29:X29"/>
    <mergeCell ref="AE34:AG34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B31:AD31"/>
    <mergeCell ref="AE18:AG18"/>
    <mergeCell ref="AE19:AG19"/>
    <mergeCell ref="AE20:AG20"/>
    <mergeCell ref="AE21:AG21"/>
    <mergeCell ref="AE40:AG40"/>
    <mergeCell ref="AE41:AG41"/>
    <mergeCell ref="AE30:AG30"/>
    <mergeCell ref="AE31:AG31"/>
    <mergeCell ref="AE32:AG32"/>
    <mergeCell ref="AE33:AG33"/>
    <mergeCell ref="AE22:AG22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11:AG11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Y30:AA30"/>
    <mergeCell ref="Y31:AA31"/>
    <mergeCell ref="Y32:AA32"/>
    <mergeCell ref="Y20:AA20"/>
    <mergeCell ref="Y21:AA21"/>
    <mergeCell ref="Y22:AA22"/>
    <mergeCell ref="Y23:AA23"/>
    <mergeCell ref="Y25:AA25"/>
    <mergeCell ref="V18:X18"/>
    <mergeCell ref="V19:X19"/>
    <mergeCell ref="V24:X24"/>
    <mergeCell ref="V25:X25"/>
    <mergeCell ref="V20:X20"/>
    <mergeCell ref="V21:X21"/>
    <mergeCell ref="V23:X23"/>
    <mergeCell ref="V22:X22"/>
    <mergeCell ref="Y14:AA14"/>
    <mergeCell ref="Y15:AA15"/>
    <mergeCell ref="Y16:AA16"/>
    <mergeCell ref="Y17:AA17"/>
    <mergeCell ref="Y18:AA18"/>
    <mergeCell ref="Y19:AA19"/>
    <mergeCell ref="V30:X30"/>
    <mergeCell ref="V39:X39"/>
    <mergeCell ref="V37:X37"/>
    <mergeCell ref="V33:X33"/>
    <mergeCell ref="V34:X34"/>
    <mergeCell ref="V31:X31"/>
    <mergeCell ref="V32:X32"/>
    <mergeCell ref="V15:X15"/>
    <mergeCell ref="V10:X10"/>
    <mergeCell ref="V11:X11"/>
    <mergeCell ref="V12:X12"/>
    <mergeCell ref="V13:X13"/>
    <mergeCell ref="V14:X14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AB6:AD6"/>
    <mergeCell ref="AB7:AD7"/>
    <mergeCell ref="AB10:AD10"/>
    <mergeCell ref="Y7:AA7"/>
    <mergeCell ref="Y8:AA8"/>
    <mergeCell ref="Y10:AA10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P12:R12"/>
    <mergeCell ref="S12:U12"/>
    <mergeCell ref="M13:O13"/>
    <mergeCell ref="P13:R13"/>
    <mergeCell ref="S13:U13"/>
    <mergeCell ref="AB11:AD11"/>
    <mergeCell ref="AB12:AD12"/>
    <mergeCell ref="AB13:AD13"/>
    <mergeCell ref="M11:O11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B21:L21"/>
    <mergeCell ref="S26:U26"/>
    <mergeCell ref="AB26:AD26"/>
    <mergeCell ref="Y26:AA26"/>
    <mergeCell ref="AB24:AD24"/>
    <mergeCell ref="B23:L23"/>
    <mergeCell ref="M23:O23"/>
    <mergeCell ref="P23:R23"/>
    <mergeCell ref="S23:U23"/>
    <mergeCell ref="V26:X26"/>
    <mergeCell ref="B24:L24"/>
    <mergeCell ref="B25:L25"/>
    <mergeCell ref="M25:O25"/>
    <mergeCell ref="P25:R25"/>
    <mergeCell ref="AB22:AD22"/>
    <mergeCell ref="Y29:AA29"/>
    <mergeCell ref="Y24:AA24"/>
    <mergeCell ref="AB27:AD27"/>
    <mergeCell ref="B27:L27"/>
    <mergeCell ref="V27:X27"/>
    <mergeCell ref="S25:U25"/>
    <mergeCell ref="M26:O26"/>
    <mergeCell ref="P26:R26"/>
    <mergeCell ref="Y27:AA27"/>
    <mergeCell ref="S27:U27"/>
    <mergeCell ref="M27:O27"/>
    <mergeCell ref="P27:R27"/>
    <mergeCell ref="B29:L29"/>
    <mergeCell ref="M29:O29"/>
    <mergeCell ref="P29:R29"/>
    <mergeCell ref="M30:O30"/>
    <mergeCell ref="P30:R30"/>
    <mergeCell ref="S30:U30"/>
    <mergeCell ref="S29:U29"/>
    <mergeCell ref="P31:R31"/>
    <mergeCell ref="S31:U31"/>
    <mergeCell ref="B30:L30"/>
    <mergeCell ref="B31:L31"/>
    <mergeCell ref="M31:O31"/>
    <mergeCell ref="B32:L32"/>
    <mergeCell ref="M32:O32"/>
    <mergeCell ref="P32:R32"/>
    <mergeCell ref="P34:R34"/>
    <mergeCell ref="S34:U34"/>
    <mergeCell ref="P33:R33"/>
    <mergeCell ref="S33:U33"/>
    <mergeCell ref="S32:U32"/>
    <mergeCell ref="B33:L33"/>
    <mergeCell ref="M33:O33"/>
    <mergeCell ref="AB34:AD34"/>
    <mergeCell ref="AB33:AD33"/>
    <mergeCell ref="V35:X35"/>
    <mergeCell ref="Y34:AA34"/>
    <mergeCell ref="Y33:AA33"/>
    <mergeCell ref="Y35:AA35"/>
    <mergeCell ref="P37:R37"/>
    <mergeCell ref="S37:U37"/>
    <mergeCell ref="P35:R35"/>
    <mergeCell ref="S35:U35"/>
    <mergeCell ref="B35:L35"/>
    <mergeCell ref="M35:O35"/>
    <mergeCell ref="B37:L37"/>
    <mergeCell ref="M37:O37"/>
    <mergeCell ref="AB37:AD37"/>
    <mergeCell ref="B36:L36"/>
    <mergeCell ref="M36:O36"/>
    <mergeCell ref="P36:R36"/>
    <mergeCell ref="S36:U36"/>
    <mergeCell ref="Y37:AA37"/>
    <mergeCell ref="V36:X36"/>
    <mergeCell ref="Y36:AA36"/>
    <mergeCell ref="P41:R41"/>
    <mergeCell ref="S40:U40"/>
    <mergeCell ref="AB35:AD35"/>
    <mergeCell ref="B34:L34"/>
    <mergeCell ref="M34:O34"/>
    <mergeCell ref="B38:L38"/>
    <mergeCell ref="M38:O38"/>
    <mergeCell ref="P38:R38"/>
    <mergeCell ref="S38:U38"/>
    <mergeCell ref="AB36:AD36"/>
    <mergeCell ref="P39:R39"/>
    <mergeCell ref="S39:U39"/>
    <mergeCell ref="AB38:AD38"/>
    <mergeCell ref="AB39:AD39"/>
    <mergeCell ref="V38:X38"/>
    <mergeCell ref="Y39:AA39"/>
    <mergeCell ref="B39:L39"/>
    <mergeCell ref="Y38:AA38"/>
    <mergeCell ref="M39:O39"/>
    <mergeCell ref="B47:L47"/>
    <mergeCell ref="Q47:AD47"/>
    <mergeCell ref="AB40:AD40"/>
    <mergeCell ref="B41:L41"/>
    <mergeCell ref="M41:O41"/>
    <mergeCell ref="B40:L40"/>
    <mergeCell ref="M40:O40"/>
    <mergeCell ref="I43:M43"/>
    <mergeCell ref="S41:U41"/>
    <mergeCell ref="P40:R40"/>
    <mergeCell ref="B46:L46"/>
    <mergeCell ref="Q46:AD46"/>
    <mergeCell ref="AB41:AD41"/>
    <mergeCell ref="Y40:AA40"/>
    <mergeCell ref="Y41:AA41"/>
    <mergeCell ref="V40:X40"/>
    <mergeCell ref="V41:X41"/>
  </mergeCells>
  <hyperlinks>
    <hyperlink ref="I43:M43" location="d_4!A1" display="UZUPEŁNIJ TABELĘ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scaleWithDoc="0" alignWithMargins="0">
    <oddFooter>&amp;LPROW_413_312/12/01/EPO&amp;RStrona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zoomScalePageLayoutView="0" workbookViewId="0" topLeftCell="A1">
      <selection activeCell="K4" sqref="K4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1" t="s">
        <v>248</v>
      </c>
      <c r="C2" s="725"/>
      <c r="D2" s="725"/>
      <c r="E2" s="725"/>
      <c r="F2" s="725"/>
      <c r="G2" s="725"/>
      <c r="H2" s="725"/>
      <c r="I2" s="725"/>
      <c r="J2" s="725"/>
      <c r="K2" s="725"/>
      <c r="L2" s="726"/>
      <c r="M2" s="143"/>
    </row>
    <row r="3" spans="1:13" ht="12.75">
      <c r="A3" s="110"/>
      <c r="B3" s="321" t="s">
        <v>244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146"/>
    </row>
    <row r="4" spans="1:13" ht="12.75">
      <c r="A4" s="110"/>
      <c r="B4" s="769" t="s">
        <v>1</v>
      </c>
      <c r="C4" s="770"/>
      <c r="D4" s="770"/>
      <c r="E4" s="770"/>
      <c r="F4" s="771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</row>
    <row r="5" spans="1:13" ht="38.25" customHeight="1">
      <c r="A5" s="110"/>
      <c r="B5" s="766" t="s">
        <v>200</v>
      </c>
      <c r="C5" s="752" t="s">
        <v>201</v>
      </c>
      <c r="D5" s="494"/>
      <c r="E5" s="494"/>
      <c r="F5" s="495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67"/>
      <c r="C6" s="599" t="s">
        <v>202</v>
      </c>
      <c r="D6" s="494"/>
      <c r="E6" s="494"/>
      <c r="F6" s="495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68"/>
      <c r="C7" s="514" t="s">
        <v>8</v>
      </c>
      <c r="D7" s="515"/>
      <c r="E7" s="515"/>
      <c r="F7" s="516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72" t="s">
        <v>245</v>
      </c>
      <c r="C8" s="360"/>
      <c r="D8" s="360"/>
      <c r="E8" s="360"/>
      <c r="F8" s="360"/>
      <c r="G8" s="360"/>
      <c r="H8" s="360"/>
      <c r="I8" s="360"/>
      <c r="J8" s="360"/>
      <c r="K8" s="360"/>
      <c r="L8" s="361"/>
      <c r="M8" s="128"/>
    </row>
    <row r="9" spans="1:13" ht="12.75" customHeight="1">
      <c r="A9" s="110"/>
      <c r="B9" s="773" t="s">
        <v>1</v>
      </c>
      <c r="C9" s="774"/>
      <c r="D9" s="774"/>
      <c r="E9" s="774"/>
      <c r="F9" s="775"/>
      <c r="G9" s="40">
        <f aca="true" t="shared" si="1" ref="G9:L9">G4</f>
        <v>2012</v>
      </c>
      <c r="H9" s="40">
        <f t="shared" si="1"/>
        <v>2013</v>
      </c>
      <c r="I9" s="40">
        <f t="shared" si="1"/>
        <v>2014</v>
      </c>
      <c r="J9" s="40">
        <f t="shared" si="1"/>
        <v>2015</v>
      </c>
      <c r="K9" s="40">
        <f t="shared" si="1"/>
        <v>2016</v>
      </c>
      <c r="L9" s="40">
        <f t="shared" si="1"/>
        <v>2017</v>
      </c>
      <c r="M9" s="128"/>
    </row>
    <row r="10" spans="1:13" ht="24.75" customHeight="1">
      <c r="A10" s="110"/>
      <c r="B10" s="599" t="s">
        <v>88</v>
      </c>
      <c r="C10" s="761"/>
      <c r="D10" s="761"/>
      <c r="E10" s="761"/>
      <c r="F10" s="762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27" t="s">
        <v>268</v>
      </c>
      <c r="C11" s="728"/>
      <c r="D11" s="728"/>
      <c r="E11" s="728"/>
      <c r="F11" s="729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63" t="s">
        <v>274</v>
      </c>
      <c r="C12" s="764"/>
      <c r="D12" s="764"/>
      <c r="E12" s="764"/>
      <c r="F12" s="765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9" t="s">
        <v>89</v>
      </c>
      <c r="C13" s="761"/>
      <c r="D13" s="761"/>
      <c r="E13" s="761"/>
      <c r="F13" s="762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27" t="s">
        <v>90</v>
      </c>
      <c r="C14" s="728"/>
      <c r="D14" s="728"/>
      <c r="E14" s="728"/>
      <c r="F14" s="729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9" t="s">
        <v>232</v>
      </c>
      <c r="C15" s="494"/>
      <c r="D15" s="494"/>
      <c r="E15" s="494"/>
      <c r="F15" s="495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599" t="s">
        <v>233</v>
      </c>
      <c r="C16" s="494"/>
      <c r="D16" s="494"/>
      <c r="E16" s="494"/>
      <c r="F16" s="495"/>
      <c r="G16" s="152">
        <f>'Sekcja C7.2 i C7.3'!C38+'Sekcja C7.2 i C7.3'!E38</f>
        <v>0</v>
      </c>
      <c r="H16" s="152">
        <f>'Sekcja C7.2 i C7.3'!G38+'Sekcja C7.2 i C7.3'!H38</f>
        <v>0</v>
      </c>
      <c r="I16" s="152">
        <f>'Sekcja C7.2 i C7.3'!I38+'Sekcja C7.2 i C7.3'!J38</f>
        <v>0</v>
      </c>
      <c r="J16" s="152">
        <f>'Sekcja C7.2 i C7.3'!K38+'Sekcja C7.2 i C7.3'!L38</f>
        <v>0</v>
      </c>
      <c r="K16" s="152">
        <f>'Sekcja C7.2 i C7.3'!M38+'Sekcja C7.2 i C7.3'!N38</f>
        <v>0</v>
      </c>
      <c r="L16" s="152">
        <f>'Sekcja C7.2 i C7.3'!O38+'Sekcja C7.2 i C7.3'!P38</f>
        <v>0</v>
      </c>
      <c r="M16" s="128"/>
    </row>
    <row r="17" spans="1:13" ht="25.5" customHeight="1">
      <c r="A17" s="110"/>
      <c r="B17" s="599" t="s">
        <v>234</v>
      </c>
      <c r="C17" s="761"/>
      <c r="D17" s="761"/>
      <c r="E17" s="761"/>
      <c r="F17" s="762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27" t="s">
        <v>271</v>
      </c>
      <c r="C18" s="728"/>
      <c r="D18" s="728"/>
      <c r="E18" s="728"/>
      <c r="F18" s="729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27" t="s">
        <v>298</v>
      </c>
      <c r="C19" s="728"/>
      <c r="D19" s="728"/>
      <c r="E19" s="728"/>
      <c r="F19" s="729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270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275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276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9" t="s">
        <v>91</v>
      </c>
      <c r="C23" s="761"/>
      <c r="D23" s="761"/>
      <c r="E23" s="761"/>
      <c r="F23" s="762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14" t="s">
        <v>8</v>
      </c>
      <c r="C24" s="515"/>
      <c r="D24" s="515"/>
      <c r="E24" s="515"/>
      <c r="F24" s="516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8:L8"/>
    <mergeCell ref="B2:L2"/>
    <mergeCell ref="B3:L3"/>
    <mergeCell ref="B4:F4"/>
    <mergeCell ref="B5:B7"/>
    <mergeCell ref="C5:F5"/>
    <mergeCell ref="C6:F6"/>
    <mergeCell ref="C7:F7"/>
    <mergeCell ref="B9:F9"/>
    <mergeCell ref="B10:F10"/>
    <mergeCell ref="B11:F11"/>
    <mergeCell ref="B12:F12"/>
    <mergeCell ref="B14:F14"/>
    <mergeCell ref="B15:F15"/>
    <mergeCell ref="B13:F13"/>
    <mergeCell ref="B23:F23"/>
    <mergeCell ref="B24:F24"/>
    <mergeCell ref="B16:F16"/>
    <mergeCell ref="B17:F17"/>
    <mergeCell ref="B18:F18"/>
    <mergeCell ref="B19:F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&amp;LPROW_413_312/12/01/EPO&amp;R1/1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view="pageBreakPreview" zoomScaleSheetLayoutView="100" zoomScalePageLayoutView="0" workbookViewId="0" topLeftCell="A1">
      <selection activeCell="J4" sqref="J4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1" t="s">
        <v>260</v>
      </c>
      <c r="C2" s="725"/>
      <c r="D2" s="725"/>
      <c r="E2" s="725"/>
      <c r="F2" s="725"/>
      <c r="G2" s="725"/>
      <c r="H2" s="725"/>
      <c r="I2" s="725"/>
      <c r="J2" s="725"/>
      <c r="K2" s="725"/>
      <c r="L2" s="726"/>
      <c r="M2" s="143"/>
    </row>
    <row r="3" spans="1:13" ht="12.75">
      <c r="A3" s="110"/>
      <c r="B3" s="321" t="s">
        <v>261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146"/>
    </row>
    <row r="4" spans="1:13" ht="12.75">
      <c r="A4" s="110"/>
      <c r="B4" s="769" t="s">
        <v>1</v>
      </c>
      <c r="C4" s="770"/>
      <c r="D4" s="770"/>
      <c r="E4" s="770"/>
      <c r="F4" s="771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H'!AE3</f>
        <v>2017</v>
      </c>
      <c r="M4" s="127"/>
    </row>
    <row r="5" spans="1:13" ht="38.25" customHeight="1">
      <c r="A5" s="110"/>
      <c r="B5" s="766" t="s">
        <v>200</v>
      </c>
      <c r="C5" s="752" t="s">
        <v>201</v>
      </c>
      <c r="D5" s="494"/>
      <c r="E5" s="494"/>
      <c r="F5" s="495"/>
      <c r="G5" s="200"/>
      <c r="H5" s="200"/>
      <c r="I5" s="200"/>
      <c r="J5" s="200"/>
      <c r="K5" s="200"/>
      <c r="L5" s="200"/>
      <c r="M5" s="128"/>
    </row>
    <row r="6" spans="1:13" ht="30" customHeight="1">
      <c r="A6" s="110"/>
      <c r="B6" s="767"/>
      <c r="C6" s="599" t="s">
        <v>202</v>
      </c>
      <c r="D6" s="494"/>
      <c r="E6" s="494"/>
      <c r="F6" s="495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68"/>
      <c r="C7" s="514" t="s">
        <v>8</v>
      </c>
      <c r="D7" s="515"/>
      <c r="E7" s="515"/>
      <c r="F7" s="516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72" t="s">
        <v>262</v>
      </c>
      <c r="C8" s="360"/>
      <c r="D8" s="360"/>
      <c r="E8" s="360"/>
      <c r="F8" s="360"/>
      <c r="G8" s="360"/>
      <c r="H8" s="360"/>
      <c r="I8" s="360"/>
      <c r="J8" s="360"/>
      <c r="K8" s="360"/>
      <c r="L8" s="361"/>
      <c r="M8" s="128"/>
    </row>
    <row r="9" spans="1:13" ht="12.75">
      <c r="A9" s="110"/>
      <c r="B9" s="773" t="s">
        <v>1</v>
      </c>
      <c r="C9" s="774"/>
      <c r="D9" s="774"/>
      <c r="E9" s="774"/>
      <c r="F9" s="775"/>
      <c r="G9" s="40">
        <f aca="true" t="shared" si="1" ref="G9:L9">G4</f>
        <v>2012</v>
      </c>
      <c r="H9" s="40">
        <f t="shared" si="1"/>
        <v>2013</v>
      </c>
      <c r="I9" s="40">
        <f t="shared" si="1"/>
        <v>2014</v>
      </c>
      <c r="J9" s="40">
        <f t="shared" si="1"/>
        <v>2015</v>
      </c>
      <c r="K9" s="40">
        <f t="shared" si="1"/>
        <v>2016</v>
      </c>
      <c r="L9" s="40">
        <f t="shared" si="1"/>
        <v>2017</v>
      </c>
      <c r="M9" s="128"/>
    </row>
    <row r="10" spans="1:13" ht="24.75" customHeight="1">
      <c r="A10" s="110"/>
      <c r="B10" s="599" t="s">
        <v>88</v>
      </c>
      <c r="C10" s="761"/>
      <c r="D10" s="761"/>
      <c r="E10" s="761"/>
      <c r="F10" s="762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27" t="s">
        <v>268</v>
      </c>
      <c r="C11" s="728"/>
      <c r="D11" s="728"/>
      <c r="E11" s="728"/>
      <c r="F11" s="729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63" t="s">
        <v>269</v>
      </c>
      <c r="C12" s="764"/>
      <c r="D12" s="764"/>
      <c r="E12" s="764"/>
      <c r="F12" s="765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9" t="s">
        <v>89</v>
      </c>
      <c r="C13" s="761"/>
      <c r="D13" s="761"/>
      <c r="E13" s="761"/>
      <c r="F13" s="762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27" t="s">
        <v>90</v>
      </c>
      <c r="C14" s="728"/>
      <c r="D14" s="728"/>
      <c r="E14" s="728"/>
      <c r="F14" s="729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9" t="s">
        <v>232</v>
      </c>
      <c r="C15" s="494"/>
      <c r="D15" s="494"/>
      <c r="E15" s="494"/>
      <c r="F15" s="495"/>
      <c r="G15" s="201"/>
      <c r="H15" s="201"/>
      <c r="I15" s="201"/>
      <c r="J15" s="201"/>
      <c r="K15" s="201"/>
      <c r="L15" s="201"/>
      <c r="M15" s="128"/>
    </row>
    <row r="16" spans="1:13" ht="25.5" customHeight="1">
      <c r="A16" s="110"/>
      <c r="B16" s="599" t="s">
        <v>233</v>
      </c>
      <c r="C16" s="494"/>
      <c r="D16" s="494"/>
      <c r="E16" s="494"/>
      <c r="F16" s="495"/>
      <c r="G16" s="201"/>
      <c r="H16" s="201"/>
      <c r="I16" s="201"/>
      <c r="J16" s="201"/>
      <c r="K16" s="201"/>
      <c r="L16" s="201"/>
      <c r="M16" s="128"/>
    </row>
    <row r="17" spans="1:13" ht="25.5" customHeight="1">
      <c r="A17" s="110"/>
      <c r="B17" s="599" t="s">
        <v>234</v>
      </c>
      <c r="C17" s="761"/>
      <c r="D17" s="761"/>
      <c r="E17" s="761"/>
      <c r="F17" s="762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27" t="s">
        <v>271</v>
      </c>
      <c r="C18" s="728"/>
      <c r="D18" s="728"/>
      <c r="E18" s="728"/>
      <c r="F18" s="729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27" t="s">
        <v>294</v>
      </c>
      <c r="C19" s="728"/>
      <c r="D19" s="728"/>
      <c r="E19" s="728"/>
      <c r="F19" s="729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270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272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273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9" t="s">
        <v>91</v>
      </c>
      <c r="C23" s="761"/>
      <c r="D23" s="761"/>
      <c r="E23" s="761"/>
      <c r="F23" s="762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14" t="s">
        <v>8</v>
      </c>
      <c r="C24" s="515"/>
      <c r="D24" s="515"/>
      <c r="E24" s="515"/>
      <c r="F24" s="516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8:L8"/>
    <mergeCell ref="B2:L2"/>
    <mergeCell ref="B3:L3"/>
    <mergeCell ref="B4:F4"/>
    <mergeCell ref="B5:B7"/>
    <mergeCell ref="C5:F5"/>
    <mergeCell ref="C6:F6"/>
    <mergeCell ref="C7:F7"/>
    <mergeCell ref="B9:F9"/>
    <mergeCell ref="B10:F10"/>
    <mergeCell ref="B11:F11"/>
    <mergeCell ref="B12:F12"/>
    <mergeCell ref="B14:F14"/>
    <mergeCell ref="B15:F15"/>
    <mergeCell ref="B13:F13"/>
    <mergeCell ref="B23:F23"/>
    <mergeCell ref="B24:F24"/>
    <mergeCell ref="B16:F16"/>
    <mergeCell ref="B17:F17"/>
    <mergeCell ref="B18:F18"/>
    <mergeCell ref="B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&amp;LPROW_413_312/12/01/EPO&amp;R1/1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zoomScalePageLayoutView="0" workbookViewId="0" topLeftCell="A1">
      <selection activeCell="B4" sqref="B4:V4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36" t="s">
        <v>293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13"/>
      <c r="X4" s="13"/>
      <c r="Y4" s="111"/>
      <c r="Z4" s="101"/>
    </row>
    <row r="5" spans="1:26" ht="12.75">
      <c r="A5" s="110"/>
      <c r="B5" s="249" t="s">
        <v>289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1"/>
      <c r="W5" s="83"/>
      <c r="X5" s="84"/>
      <c r="Y5" s="111"/>
      <c r="Z5" s="101"/>
    </row>
    <row r="6" spans="1:29" ht="12.75">
      <c r="A6" s="110"/>
      <c r="B6" s="240" t="s">
        <v>173</v>
      </c>
      <c r="C6" s="241"/>
      <c r="D6" s="241"/>
      <c r="E6" s="241"/>
      <c r="F6" s="241"/>
      <c r="G6" s="241"/>
      <c r="H6" s="241"/>
      <c r="I6" s="242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7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43"/>
      <c r="C7" s="244"/>
      <c r="D7" s="244"/>
      <c r="E7" s="244"/>
      <c r="F7" s="244"/>
      <c r="G7" s="244"/>
      <c r="H7" s="244"/>
      <c r="I7" s="245"/>
      <c r="J7" s="5"/>
      <c r="K7" s="10"/>
      <c r="L7" s="148"/>
      <c r="M7" s="148"/>
      <c r="N7" s="239"/>
      <c r="O7" s="239"/>
      <c r="P7" s="239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46"/>
      <c r="C8" s="247"/>
      <c r="D8" s="247"/>
      <c r="E8" s="247"/>
      <c r="F8" s="247"/>
      <c r="G8" s="247"/>
      <c r="H8" s="247"/>
      <c r="I8" s="248"/>
      <c r="J8" s="8"/>
      <c r="K8" s="11"/>
      <c r="L8" s="252" t="s">
        <v>76</v>
      </c>
      <c r="M8" s="252"/>
      <c r="N8" s="229"/>
      <c r="O8" s="32"/>
      <c r="P8" s="32"/>
      <c r="Q8" s="11"/>
      <c r="R8" s="253" t="s">
        <v>71</v>
      </c>
      <c r="S8" s="253"/>
      <c r="T8" s="253"/>
      <c r="U8" s="253"/>
      <c r="V8" s="9"/>
      <c r="W8" s="11"/>
      <c r="X8" s="11"/>
      <c r="Y8" s="111"/>
      <c r="Z8" s="101"/>
    </row>
    <row r="9" spans="1:26" ht="12.75">
      <c r="A9" s="110"/>
      <c r="B9" s="267" t="s">
        <v>77</v>
      </c>
      <c r="C9" s="268"/>
      <c r="D9" s="268"/>
      <c r="E9" s="268"/>
      <c r="F9" s="268"/>
      <c r="G9" s="268"/>
      <c r="H9" s="268"/>
      <c r="I9" s="269"/>
      <c r="J9" s="255" t="s">
        <v>174</v>
      </c>
      <c r="K9" s="256"/>
      <c r="L9" s="256"/>
      <c r="M9" s="257"/>
      <c r="N9" s="258" t="s">
        <v>175</v>
      </c>
      <c r="O9" s="259"/>
      <c r="P9" s="259"/>
      <c r="Q9" s="259"/>
      <c r="R9" s="259"/>
      <c r="S9" s="259"/>
      <c r="T9" s="259"/>
      <c r="U9" s="259"/>
      <c r="V9" s="260"/>
      <c r="W9" s="19"/>
      <c r="X9" s="89"/>
      <c r="Y9" s="111"/>
      <c r="Z9" s="101"/>
    </row>
    <row r="10" spans="1:26" ht="38.25" customHeight="1">
      <c r="A10" s="110"/>
      <c r="B10" s="270"/>
      <c r="C10" s="271"/>
      <c r="D10" s="271"/>
      <c r="E10" s="271"/>
      <c r="F10" s="271"/>
      <c r="G10" s="271"/>
      <c r="H10" s="271"/>
      <c r="I10" s="272"/>
      <c r="J10" s="264"/>
      <c r="K10" s="265"/>
      <c r="L10" s="265"/>
      <c r="M10" s="266"/>
      <c r="N10" s="261"/>
      <c r="O10" s="262"/>
      <c r="P10" s="262"/>
      <c r="Q10" s="262"/>
      <c r="R10" s="262"/>
      <c r="S10" s="262"/>
      <c r="T10" s="262"/>
      <c r="U10" s="262"/>
      <c r="V10" s="263"/>
      <c r="W10" s="82"/>
      <c r="X10" s="105"/>
      <c r="Y10" s="111"/>
      <c r="Z10" s="101"/>
    </row>
    <row r="11" spans="1:26" ht="38.25" customHeight="1">
      <c r="A11" s="110"/>
      <c r="B11" s="270"/>
      <c r="C11" s="271"/>
      <c r="D11" s="271"/>
      <c r="E11" s="271"/>
      <c r="F11" s="271"/>
      <c r="G11" s="271"/>
      <c r="H11" s="271"/>
      <c r="I11" s="272"/>
      <c r="J11" s="264"/>
      <c r="K11" s="265"/>
      <c r="L11" s="265"/>
      <c r="M11" s="266"/>
      <c r="N11" s="261"/>
      <c r="O11" s="262"/>
      <c r="P11" s="262"/>
      <c r="Q11" s="262"/>
      <c r="R11" s="262"/>
      <c r="S11" s="262"/>
      <c r="T11" s="262"/>
      <c r="U11" s="262"/>
      <c r="V11" s="263"/>
      <c r="W11" s="82"/>
      <c r="X11" s="105"/>
      <c r="Y11" s="111"/>
      <c r="Z11" s="101"/>
    </row>
    <row r="12" spans="1:26" ht="38.25" customHeight="1">
      <c r="A12" s="110"/>
      <c r="B12" s="270"/>
      <c r="C12" s="271"/>
      <c r="D12" s="271"/>
      <c r="E12" s="271"/>
      <c r="F12" s="271"/>
      <c r="G12" s="271"/>
      <c r="H12" s="271"/>
      <c r="I12" s="272"/>
      <c r="J12" s="264"/>
      <c r="K12" s="265"/>
      <c r="L12" s="265"/>
      <c r="M12" s="266"/>
      <c r="N12" s="261"/>
      <c r="O12" s="262"/>
      <c r="P12" s="262"/>
      <c r="Q12" s="262"/>
      <c r="R12" s="262"/>
      <c r="S12" s="262"/>
      <c r="T12" s="262"/>
      <c r="U12" s="262"/>
      <c r="V12" s="263"/>
      <c r="W12" s="82"/>
      <c r="X12" s="105"/>
      <c r="Y12" s="111"/>
      <c r="Z12" s="101"/>
    </row>
    <row r="13" spans="1:26" ht="12.75">
      <c r="A13" s="110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135"/>
      <c r="W13" s="1"/>
      <c r="Y13" s="111"/>
      <c r="Z13" s="101"/>
    </row>
    <row r="14" spans="1:26" ht="12.75">
      <c r="A14" s="110"/>
      <c r="B14" s="237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20">
    <mergeCell ref="N10:V10"/>
    <mergeCell ref="N12:V12"/>
    <mergeCell ref="J11:M11"/>
    <mergeCell ref="N11:V11"/>
    <mergeCell ref="B9:I9"/>
    <mergeCell ref="B12:I12"/>
    <mergeCell ref="B11:I11"/>
    <mergeCell ref="J12:M12"/>
    <mergeCell ref="B10:I10"/>
    <mergeCell ref="J10:M10"/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</mergeCells>
  <dataValidations count="1">
    <dataValidation type="list" allowBlank="1" showInputMessage="1" showErrorMessage="1" sqref="N7:P7">
      <formula1>$AC$5:$AC$13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&amp;LPROW_413_312/12/01/EPO&amp;RStrona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zoomScalePageLayoutView="0" workbookViewId="0" topLeftCell="A1">
      <selection activeCell="B7" sqref="B7:U15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7" t="s">
        <v>157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9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300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2"/>
      <c r="V4" s="77"/>
      <c r="W4" s="77"/>
      <c r="X4" s="78"/>
      <c r="Y4" s="109"/>
      <c r="Z4" s="1"/>
      <c r="AA4" s="1"/>
    </row>
    <row r="5" spans="1:27" ht="3.75" customHeight="1">
      <c r="A5" s="109"/>
      <c r="B5" s="303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5"/>
      <c r="V5" s="79"/>
      <c r="W5" s="79"/>
      <c r="X5" s="80"/>
      <c r="Y5" s="109"/>
      <c r="Z5" s="1"/>
      <c r="AA5" s="1"/>
    </row>
    <row r="6" spans="1:27" ht="27" customHeight="1">
      <c r="A6" s="109"/>
      <c r="B6" s="306" t="s">
        <v>237</v>
      </c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8"/>
      <c r="V6" s="67"/>
      <c r="W6" s="67"/>
      <c r="X6" s="68"/>
      <c r="Y6" s="109"/>
      <c r="Z6" s="1"/>
      <c r="AA6" s="1"/>
    </row>
    <row r="7" spans="1:27" ht="12.75">
      <c r="A7" s="109"/>
      <c r="B7" s="309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1"/>
      <c r="V7" s="69"/>
      <c r="W7" s="69"/>
      <c r="X7" s="70"/>
      <c r="Y7" s="109"/>
      <c r="Z7" s="1"/>
      <c r="AA7" s="1"/>
    </row>
    <row r="8" spans="1:27" ht="12.75">
      <c r="A8" s="109"/>
      <c r="B8" s="312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4"/>
      <c r="V8" s="71"/>
      <c r="W8" s="71"/>
      <c r="X8" s="72"/>
      <c r="Y8" s="109"/>
      <c r="Z8" s="1"/>
      <c r="AA8" s="1"/>
    </row>
    <row r="9" spans="1:27" ht="12.75">
      <c r="A9" s="109"/>
      <c r="B9" s="312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4"/>
      <c r="V9" s="71"/>
      <c r="W9" s="71"/>
      <c r="X9" s="72"/>
      <c r="Y9" s="109"/>
      <c r="Z9" s="1"/>
      <c r="AA9" s="1"/>
    </row>
    <row r="10" spans="1:27" ht="12.75">
      <c r="A10" s="109"/>
      <c r="B10" s="312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4"/>
      <c r="V10" s="71"/>
      <c r="W10" s="71"/>
      <c r="X10" s="72"/>
      <c r="Y10" s="109"/>
      <c r="Z10" s="1"/>
      <c r="AA10" s="1"/>
    </row>
    <row r="11" spans="1:27" ht="12.75">
      <c r="A11" s="109"/>
      <c r="B11" s="312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4"/>
      <c r="V11" s="71"/>
      <c r="W11" s="71"/>
      <c r="X11" s="72"/>
      <c r="Y11" s="109"/>
      <c r="Z11" s="1"/>
      <c r="AA11" s="1"/>
    </row>
    <row r="12" spans="1:27" ht="12.75">
      <c r="A12" s="109"/>
      <c r="B12" s="312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4"/>
      <c r="V12" s="71"/>
      <c r="W12" s="71"/>
      <c r="X12" s="72"/>
      <c r="Y12" s="109"/>
      <c r="Z12" s="1"/>
      <c r="AA12" s="1"/>
    </row>
    <row r="13" spans="1:27" ht="12.75">
      <c r="A13" s="109"/>
      <c r="B13" s="312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4"/>
      <c r="V13" s="71"/>
      <c r="W13" s="71"/>
      <c r="X13" s="72"/>
      <c r="Y13" s="109"/>
      <c r="Z13" s="1"/>
      <c r="AA13" s="1"/>
    </row>
    <row r="14" spans="1:27" ht="12.75">
      <c r="A14" s="109"/>
      <c r="B14" s="312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4"/>
      <c r="V14" s="71"/>
      <c r="W14" s="71"/>
      <c r="X14" s="72"/>
      <c r="Y14" s="109"/>
      <c r="Z14" s="1"/>
      <c r="AA14" s="1"/>
    </row>
    <row r="15" spans="1:27" ht="48" customHeight="1">
      <c r="A15" s="109"/>
      <c r="B15" s="315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7"/>
      <c r="V15" s="73"/>
      <c r="W15" s="73"/>
      <c r="X15" s="74"/>
      <c r="Y15" s="109"/>
      <c r="Z15" s="1"/>
      <c r="AA15" s="1"/>
    </row>
    <row r="16" spans="1:27" ht="7.5" customHeight="1">
      <c r="A16" s="109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73"/>
      <c r="W16" s="73"/>
      <c r="X16" s="74"/>
      <c r="Y16" s="109"/>
      <c r="Z16" s="1"/>
      <c r="AA16" s="1"/>
    </row>
    <row r="17" spans="1:27" ht="17.25" customHeight="1">
      <c r="A17" s="109"/>
      <c r="B17" s="318" t="s">
        <v>141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20"/>
      <c r="V17" s="87"/>
      <c r="W17" s="87"/>
      <c r="X17" s="88"/>
      <c r="Y17" s="109"/>
      <c r="Z17" s="1"/>
      <c r="AA17" s="1"/>
    </row>
    <row r="18" spans="1:27" ht="39" customHeight="1">
      <c r="A18" s="185"/>
      <c r="B18" s="291" t="s">
        <v>130</v>
      </c>
      <c r="C18" s="292"/>
      <c r="D18" s="292"/>
      <c r="E18" s="293"/>
      <c r="F18" s="285" t="s">
        <v>131</v>
      </c>
      <c r="G18" s="286"/>
      <c r="H18" s="286"/>
      <c r="I18" s="286"/>
      <c r="J18" s="286"/>
      <c r="K18" s="287"/>
      <c r="L18" s="280" t="s">
        <v>132</v>
      </c>
      <c r="M18" s="281"/>
      <c r="N18" s="280" t="s">
        <v>133</v>
      </c>
      <c r="O18" s="281"/>
      <c r="P18" s="280" t="s">
        <v>2</v>
      </c>
      <c r="Q18" s="281"/>
      <c r="R18" s="280" t="s">
        <v>4</v>
      </c>
      <c r="S18" s="281"/>
      <c r="T18" s="280" t="s">
        <v>134</v>
      </c>
      <c r="U18" s="281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294" t="s">
        <v>135</v>
      </c>
      <c r="G19" s="296"/>
      <c r="H19" s="296"/>
      <c r="I19" s="296"/>
      <c r="J19" s="296"/>
      <c r="K19" s="295"/>
      <c r="L19" s="294" t="s">
        <v>136</v>
      </c>
      <c r="M19" s="295"/>
      <c r="N19" s="294" t="s">
        <v>137</v>
      </c>
      <c r="O19" s="295"/>
      <c r="P19" s="288" t="s">
        <v>137</v>
      </c>
      <c r="Q19" s="289"/>
      <c r="R19" s="288" t="s">
        <v>137</v>
      </c>
      <c r="S19" s="289"/>
      <c r="T19" s="41"/>
      <c r="U19" s="58" t="s">
        <v>137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75"/>
      <c r="G20" s="276"/>
      <c r="H20" s="276"/>
      <c r="I20" s="276"/>
      <c r="J20" s="276"/>
      <c r="K20" s="277"/>
      <c r="L20" s="273"/>
      <c r="M20" s="274"/>
      <c r="N20" s="273"/>
      <c r="O20" s="274"/>
      <c r="P20" s="288" t="s">
        <v>137</v>
      </c>
      <c r="Q20" s="289"/>
      <c r="R20" s="288" t="s">
        <v>137</v>
      </c>
      <c r="S20" s="289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75"/>
      <c r="G21" s="276"/>
      <c r="H21" s="276"/>
      <c r="I21" s="276"/>
      <c r="J21" s="276"/>
      <c r="K21" s="277"/>
      <c r="L21" s="273"/>
      <c r="M21" s="274"/>
      <c r="N21" s="273"/>
      <c r="O21" s="274"/>
      <c r="P21" s="288" t="s">
        <v>137</v>
      </c>
      <c r="Q21" s="289"/>
      <c r="R21" s="288" t="s">
        <v>137</v>
      </c>
      <c r="S21" s="289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75"/>
      <c r="G22" s="276"/>
      <c r="H22" s="276"/>
      <c r="I22" s="276"/>
      <c r="J22" s="276"/>
      <c r="K22" s="277"/>
      <c r="L22" s="273"/>
      <c r="M22" s="274"/>
      <c r="N22" s="273"/>
      <c r="O22" s="274"/>
      <c r="P22" s="288" t="s">
        <v>137</v>
      </c>
      <c r="Q22" s="289"/>
      <c r="R22" s="288" t="s">
        <v>137</v>
      </c>
      <c r="S22" s="289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75"/>
      <c r="G23" s="276"/>
      <c r="H23" s="276"/>
      <c r="I23" s="276"/>
      <c r="J23" s="276"/>
      <c r="K23" s="277"/>
      <c r="L23" s="273"/>
      <c r="M23" s="274"/>
      <c r="N23" s="273"/>
      <c r="O23" s="274"/>
      <c r="P23" s="288" t="s">
        <v>137</v>
      </c>
      <c r="Q23" s="289"/>
      <c r="R23" s="288" t="s">
        <v>137</v>
      </c>
      <c r="S23" s="289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85" t="s">
        <v>138</v>
      </c>
      <c r="G24" s="286"/>
      <c r="H24" s="286"/>
      <c r="I24" s="286"/>
      <c r="J24" s="286"/>
      <c r="K24" s="287"/>
      <c r="L24" s="285" t="s">
        <v>239</v>
      </c>
      <c r="M24" s="287"/>
      <c r="N24" s="285" t="s">
        <v>137</v>
      </c>
      <c r="O24" s="287"/>
      <c r="P24" s="285" t="s">
        <v>137</v>
      </c>
      <c r="Q24" s="287"/>
      <c r="R24" s="285" t="s">
        <v>137</v>
      </c>
      <c r="S24" s="287"/>
      <c r="T24" s="41"/>
      <c r="U24" s="58" t="s">
        <v>137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75"/>
      <c r="G25" s="276"/>
      <c r="H25" s="276"/>
      <c r="I25" s="276"/>
      <c r="J25" s="276"/>
      <c r="K25" s="277"/>
      <c r="L25" s="273"/>
      <c r="M25" s="274"/>
      <c r="N25" s="273"/>
      <c r="O25" s="274"/>
      <c r="P25" s="273"/>
      <c r="Q25" s="274"/>
      <c r="R25" s="273"/>
      <c r="S25" s="274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75"/>
      <c r="G26" s="276"/>
      <c r="H26" s="276"/>
      <c r="I26" s="276"/>
      <c r="J26" s="276"/>
      <c r="K26" s="277"/>
      <c r="L26" s="273"/>
      <c r="M26" s="274"/>
      <c r="N26" s="273"/>
      <c r="O26" s="274"/>
      <c r="P26" s="273"/>
      <c r="Q26" s="274"/>
      <c r="R26" s="273"/>
      <c r="S26" s="274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75"/>
      <c r="G27" s="276"/>
      <c r="H27" s="276"/>
      <c r="I27" s="276"/>
      <c r="J27" s="276"/>
      <c r="K27" s="277"/>
      <c r="L27" s="273"/>
      <c r="M27" s="274"/>
      <c r="N27" s="273"/>
      <c r="O27" s="274"/>
      <c r="P27" s="273"/>
      <c r="Q27" s="274"/>
      <c r="R27" s="273"/>
      <c r="S27" s="274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75"/>
      <c r="G28" s="276"/>
      <c r="H28" s="276"/>
      <c r="I28" s="276"/>
      <c r="J28" s="276"/>
      <c r="K28" s="277"/>
      <c r="L28" s="273"/>
      <c r="M28" s="274"/>
      <c r="N28" s="273"/>
      <c r="O28" s="274"/>
      <c r="P28" s="273"/>
      <c r="Q28" s="274"/>
      <c r="R28" s="273"/>
      <c r="S28" s="274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91" t="s">
        <v>139</v>
      </c>
      <c r="C29" s="292"/>
      <c r="D29" s="292"/>
      <c r="E29" s="293"/>
      <c r="F29" s="285" t="s">
        <v>140</v>
      </c>
      <c r="G29" s="286"/>
      <c r="H29" s="286"/>
      <c r="I29" s="286"/>
      <c r="J29" s="286"/>
      <c r="K29" s="286"/>
      <c r="L29" s="286"/>
      <c r="M29" s="287"/>
      <c r="N29" s="280" t="s">
        <v>133</v>
      </c>
      <c r="O29" s="281"/>
      <c r="P29" s="280" t="s">
        <v>3</v>
      </c>
      <c r="Q29" s="281"/>
      <c r="R29" s="280" t="s">
        <v>4</v>
      </c>
      <c r="S29" s="281"/>
      <c r="T29" s="181"/>
      <c r="U29" s="184" t="s">
        <v>134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82"/>
      <c r="G30" s="283"/>
      <c r="H30" s="283"/>
      <c r="I30" s="283"/>
      <c r="J30" s="283"/>
      <c r="K30" s="283"/>
      <c r="L30" s="283"/>
      <c r="M30" s="284"/>
      <c r="N30" s="273"/>
      <c r="O30" s="274"/>
      <c r="P30" s="273"/>
      <c r="Q30" s="274"/>
      <c r="R30" s="278"/>
      <c r="S30" s="279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82"/>
      <c r="G31" s="283"/>
      <c r="H31" s="283"/>
      <c r="I31" s="283"/>
      <c r="J31" s="283"/>
      <c r="K31" s="283"/>
      <c r="L31" s="283"/>
      <c r="M31" s="284"/>
      <c r="N31" s="273"/>
      <c r="O31" s="274"/>
      <c r="P31" s="273"/>
      <c r="Q31" s="274"/>
      <c r="R31" s="278"/>
      <c r="S31" s="279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82"/>
      <c r="G32" s="283"/>
      <c r="H32" s="283"/>
      <c r="I32" s="283"/>
      <c r="J32" s="283"/>
      <c r="K32" s="283"/>
      <c r="L32" s="283"/>
      <c r="M32" s="284"/>
      <c r="N32" s="273"/>
      <c r="O32" s="274"/>
      <c r="P32" s="273"/>
      <c r="Q32" s="274"/>
      <c r="R32" s="278"/>
      <c r="S32" s="279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82"/>
      <c r="G33" s="283"/>
      <c r="H33" s="283"/>
      <c r="I33" s="283"/>
      <c r="J33" s="283"/>
      <c r="K33" s="283"/>
      <c r="L33" s="283"/>
      <c r="M33" s="284"/>
      <c r="N33" s="273"/>
      <c r="O33" s="274"/>
      <c r="P33" s="273"/>
      <c r="Q33" s="274"/>
      <c r="R33" s="278"/>
      <c r="S33" s="279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82"/>
      <c r="G34" s="283"/>
      <c r="H34" s="283"/>
      <c r="I34" s="283"/>
      <c r="J34" s="283"/>
      <c r="K34" s="283"/>
      <c r="L34" s="283"/>
      <c r="M34" s="284"/>
      <c r="N34" s="273"/>
      <c r="O34" s="274"/>
      <c r="P34" s="273"/>
      <c r="Q34" s="274"/>
      <c r="R34" s="278"/>
      <c r="S34" s="279"/>
      <c r="T34" s="180"/>
      <c r="U34" s="179"/>
      <c r="Y34" s="109"/>
      <c r="Z34" s="1"/>
      <c r="AA34" s="1"/>
    </row>
    <row r="35" spans="1:27" ht="7.5" customHeight="1">
      <c r="A35" s="109"/>
      <c r="B35" s="190"/>
      <c r="C35" s="190"/>
      <c r="D35" s="190"/>
      <c r="E35" s="190"/>
      <c r="F35" s="191"/>
      <c r="G35" s="191"/>
      <c r="H35" s="191"/>
      <c r="I35" s="191"/>
      <c r="J35" s="191"/>
      <c r="K35" s="191"/>
      <c r="L35" s="191"/>
      <c r="M35" s="191"/>
      <c r="N35" s="192"/>
      <c r="O35" s="192"/>
      <c r="P35" s="192"/>
      <c r="Q35" s="192"/>
      <c r="R35" s="193"/>
      <c r="S35" s="193"/>
      <c r="T35" s="194"/>
      <c r="U35" s="192"/>
      <c r="Y35" s="109"/>
      <c r="Z35" s="1"/>
      <c r="AA35" s="1"/>
    </row>
    <row r="36" spans="1:27" ht="12" customHeight="1">
      <c r="A36" s="109"/>
      <c r="B36" s="290" t="s">
        <v>238</v>
      </c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Y36" s="109"/>
      <c r="Z36" s="1"/>
      <c r="AA36" s="1"/>
    </row>
    <row r="37" spans="1:27" ht="12.75">
      <c r="A37" s="10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Y37" s="109"/>
      <c r="Z37" s="1"/>
      <c r="AA37" s="1"/>
    </row>
    <row r="38" spans="1:27" ht="45.75" customHeight="1">
      <c r="A38" s="109"/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F34:M34"/>
    <mergeCell ref="N34:O34"/>
    <mergeCell ref="P34:Q34"/>
    <mergeCell ref="R34:S34"/>
    <mergeCell ref="F28:K28"/>
    <mergeCell ref="L28:M28"/>
    <mergeCell ref="N28:O28"/>
    <mergeCell ref="P28:Q28"/>
    <mergeCell ref="R28:S28"/>
    <mergeCell ref="R30:S30"/>
    <mergeCell ref="B17:U17"/>
    <mergeCell ref="T18:U18"/>
    <mergeCell ref="R18:S18"/>
    <mergeCell ref="B18:E18"/>
    <mergeCell ref="F18:K18"/>
    <mergeCell ref="R23:S23"/>
    <mergeCell ref="F23:K23"/>
    <mergeCell ref="L23:M23"/>
    <mergeCell ref="N23:O23"/>
    <mergeCell ref="P23:Q23"/>
    <mergeCell ref="P20:Q20"/>
    <mergeCell ref="R24:S24"/>
    <mergeCell ref="R21:S21"/>
    <mergeCell ref="R20:S20"/>
    <mergeCell ref="N24:O24"/>
    <mergeCell ref="B3:U5"/>
    <mergeCell ref="B6:U6"/>
    <mergeCell ref="B7:U15"/>
    <mergeCell ref="L18:M18"/>
    <mergeCell ref="N18:O18"/>
    <mergeCell ref="N30:O30"/>
    <mergeCell ref="P30:Q30"/>
    <mergeCell ref="F30:M30"/>
    <mergeCell ref="P18:Q18"/>
    <mergeCell ref="F19:K19"/>
    <mergeCell ref="P19:Q19"/>
    <mergeCell ref="F20:K20"/>
    <mergeCell ref="L26:M26"/>
    <mergeCell ref="N26:O26"/>
    <mergeCell ref="N25:O25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F27:K27"/>
    <mergeCell ref="P25:Q25"/>
    <mergeCell ref="P27:Q27"/>
    <mergeCell ref="N29:O29"/>
    <mergeCell ref="P24:Q24"/>
    <mergeCell ref="F25:K25"/>
    <mergeCell ref="F26:K26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33:M33"/>
    <mergeCell ref="N33:O33"/>
    <mergeCell ref="F32:M32"/>
    <mergeCell ref="N32:O32"/>
    <mergeCell ref="F21:K21"/>
    <mergeCell ref="L21:M21"/>
    <mergeCell ref="N21:O21"/>
    <mergeCell ref="F29:M29"/>
    <mergeCell ref="F24:K24"/>
    <mergeCell ref="L25:M25"/>
    <mergeCell ref="P32:Q32"/>
    <mergeCell ref="R27:S27"/>
    <mergeCell ref="R26:S26"/>
    <mergeCell ref="L27:M27"/>
    <mergeCell ref="N27:O27"/>
    <mergeCell ref="F22:K22"/>
    <mergeCell ref="L22:M22"/>
    <mergeCell ref="N22:O22"/>
    <mergeCell ref="R32:S32"/>
    <mergeCell ref="P29:Q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&amp;LPROW_413_312/12/01/EPO&amp;RStrona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zoomScalePageLayoutView="0" workbookViewId="0" topLeftCell="A1">
      <selection activeCell="C6" sqref="C6:P6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1" t="s">
        <v>158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3"/>
      <c r="Y3" s="110"/>
      <c r="AA3">
        <v>1</v>
      </c>
    </row>
    <row r="4" spans="1:25" ht="52.5" customHeight="1">
      <c r="A4" s="186"/>
      <c r="B4" s="156" t="s">
        <v>0</v>
      </c>
      <c r="C4" s="345" t="s">
        <v>122</v>
      </c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 t="s">
        <v>5</v>
      </c>
      <c r="R4" s="345"/>
      <c r="S4" s="345"/>
      <c r="T4" s="346" t="s">
        <v>302</v>
      </c>
      <c r="U4" s="347"/>
      <c r="V4" s="347"/>
      <c r="W4" s="347"/>
      <c r="X4" s="348"/>
      <c r="Y4" s="112"/>
    </row>
    <row r="5" spans="1:25" ht="30" customHeight="1">
      <c r="A5" s="110"/>
      <c r="B5" s="157">
        <v>1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4"/>
      <c r="R5" s="374"/>
      <c r="S5" s="374"/>
      <c r="T5" s="375"/>
      <c r="U5" s="375"/>
      <c r="V5" s="375"/>
      <c r="W5" s="375"/>
      <c r="X5" s="375"/>
      <c r="Y5" s="110"/>
    </row>
    <row r="6" spans="1:25" ht="30" customHeight="1">
      <c r="A6" s="110"/>
      <c r="B6" s="157">
        <v>2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4"/>
      <c r="R6" s="374"/>
      <c r="S6" s="374"/>
      <c r="T6" s="375"/>
      <c r="U6" s="375"/>
      <c r="V6" s="375"/>
      <c r="W6" s="375"/>
      <c r="X6" s="375"/>
      <c r="Y6" s="110"/>
    </row>
    <row r="7" spans="1:25" ht="30" customHeight="1">
      <c r="A7" s="110"/>
      <c r="B7" s="157">
        <v>3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4"/>
      <c r="R7" s="374"/>
      <c r="S7" s="374"/>
      <c r="T7" s="375"/>
      <c r="U7" s="375"/>
      <c r="V7" s="375"/>
      <c r="W7" s="375"/>
      <c r="X7" s="375"/>
      <c r="Y7" s="110"/>
    </row>
    <row r="8" spans="1:25" ht="30" customHeight="1">
      <c r="A8" s="110"/>
      <c r="B8" s="157">
        <v>4</v>
      </c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4"/>
      <c r="R8" s="374"/>
      <c r="S8" s="374"/>
      <c r="T8" s="375"/>
      <c r="U8" s="375"/>
      <c r="V8" s="375"/>
      <c r="W8" s="375"/>
      <c r="X8" s="375"/>
      <c r="Y8" s="110"/>
    </row>
    <row r="9" spans="1:25" ht="30" customHeight="1">
      <c r="A9" s="110"/>
      <c r="B9" s="157">
        <v>5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4"/>
      <c r="R9" s="374"/>
      <c r="S9" s="374"/>
      <c r="T9" s="375"/>
      <c r="U9" s="375"/>
      <c r="V9" s="375"/>
      <c r="W9" s="375"/>
      <c r="X9" s="375"/>
      <c r="Y9" s="110"/>
    </row>
    <row r="10" spans="1:25" ht="30" customHeight="1">
      <c r="A10" s="110"/>
      <c r="B10" s="157">
        <v>6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4"/>
      <c r="R10" s="374"/>
      <c r="S10" s="374"/>
      <c r="T10" s="375"/>
      <c r="U10" s="375"/>
      <c r="V10" s="375"/>
      <c r="W10" s="375"/>
      <c r="X10" s="375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21" t="s">
        <v>151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3"/>
      <c r="Y12" s="110"/>
    </row>
    <row r="13" spans="1:25" ht="12.75">
      <c r="A13" s="110"/>
      <c r="B13" s="363" t="s">
        <v>1</v>
      </c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5"/>
      <c r="O13" s="369" t="s">
        <v>64</v>
      </c>
      <c r="P13" s="370"/>
      <c r="Q13" s="370"/>
      <c r="R13" s="370"/>
      <c r="S13" s="371"/>
      <c r="T13" s="369" t="s">
        <v>55</v>
      </c>
      <c r="U13" s="370"/>
      <c r="V13" s="370"/>
      <c r="W13" s="370"/>
      <c r="X13" s="371"/>
      <c r="Y13" s="110"/>
    </row>
    <row r="14" spans="1:25" ht="12.75" customHeight="1">
      <c r="A14" s="110"/>
      <c r="B14" s="366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8"/>
      <c r="O14" s="373">
        <v>2011</v>
      </c>
      <c r="P14" s="373"/>
      <c r="Q14" s="373"/>
      <c r="R14" s="373"/>
      <c r="S14" s="373"/>
      <c r="T14" s="362">
        <v>2012</v>
      </c>
      <c r="U14" s="362"/>
      <c r="V14" s="362"/>
      <c r="W14" s="362"/>
      <c r="X14" s="362"/>
      <c r="Y14" s="110"/>
    </row>
    <row r="15" spans="1:25" ht="39.75" customHeight="1">
      <c r="A15" s="110"/>
      <c r="B15" s="376" t="s">
        <v>6</v>
      </c>
      <c r="C15" s="377"/>
      <c r="D15" s="377"/>
      <c r="E15" s="377"/>
      <c r="F15" s="378"/>
      <c r="G15" s="359" t="s">
        <v>164</v>
      </c>
      <c r="H15" s="359"/>
      <c r="I15" s="359"/>
      <c r="J15" s="359"/>
      <c r="K15" s="359"/>
      <c r="L15" s="359"/>
      <c r="M15" s="359"/>
      <c r="N15" s="359"/>
      <c r="O15" s="335"/>
      <c r="P15" s="338"/>
      <c r="Q15" s="338"/>
      <c r="R15" s="338"/>
      <c r="S15" s="339"/>
      <c r="T15" s="335"/>
      <c r="U15" s="338"/>
      <c r="V15" s="338"/>
      <c r="W15" s="338"/>
      <c r="X15" s="339"/>
      <c r="Y15" s="110"/>
    </row>
    <row r="16" spans="1:25" ht="25.5" customHeight="1">
      <c r="A16" s="110"/>
      <c r="B16" s="379"/>
      <c r="C16" s="380"/>
      <c r="D16" s="380"/>
      <c r="E16" s="380"/>
      <c r="F16" s="381"/>
      <c r="G16" s="359" t="s">
        <v>7</v>
      </c>
      <c r="H16" s="359"/>
      <c r="I16" s="359"/>
      <c r="J16" s="359"/>
      <c r="K16" s="359"/>
      <c r="L16" s="359"/>
      <c r="M16" s="359"/>
      <c r="N16" s="359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110"/>
    </row>
    <row r="17" spans="1:25" ht="12.75">
      <c r="A17" s="110"/>
      <c r="B17" s="382"/>
      <c r="C17" s="383"/>
      <c r="D17" s="383"/>
      <c r="E17" s="383"/>
      <c r="F17" s="384"/>
      <c r="G17" s="359" t="s">
        <v>8</v>
      </c>
      <c r="H17" s="359"/>
      <c r="I17" s="359"/>
      <c r="J17" s="359"/>
      <c r="K17" s="359"/>
      <c r="L17" s="359"/>
      <c r="M17" s="359"/>
      <c r="N17" s="359"/>
      <c r="O17" s="349">
        <f>O15+O16</f>
        <v>0</v>
      </c>
      <c r="P17" s="349"/>
      <c r="Q17" s="349"/>
      <c r="R17" s="349"/>
      <c r="S17" s="349"/>
      <c r="T17" s="349">
        <f>T15+T16</f>
        <v>0</v>
      </c>
      <c r="U17" s="349"/>
      <c r="V17" s="349"/>
      <c r="W17" s="349"/>
      <c r="X17" s="349"/>
      <c r="Y17" s="110"/>
    </row>
    <row r="18" spans="1:25" ht="12.75">
      <c r="A18" s="110"/>
      <c r="B18" s="329" t="s">
        <v>152</v>
      </c>
      <c r="C18" s="329"/>
      <c r="D18" s="329"/>
      <c r="E18" s="329"/>
      <c r="F18" s="329"/>
      <c r="G18" s="342" t="s">
        <v>176</v>
      </c>
      <c r="H18" s="350"/>
      <c r="I18" s="350"/>
      <c r="J18" s="350"/>
      <c r="K18" s="350"/>
      <c r="L18" s="350"/>
      <c r="M18" s="350"/>
      <c r="N18" s="351"/>
      <c r="O18" s="349">
        <f>SUM(O19,O20,O21,O22,O23,O24,O25,O26,O27,O28,O29)</f>
        <v>0</v>
      </c>
      <c r="P18" s="349"/>
      <c r="Q18" s="349"/>
      <c r="R18" s="349"/>
      <c r="S18" s="349"/>
      <c r="T18" s="349">
        <f>SUM(T19,T20,T21,T22,T23,T24,T25,T26,T27,T28,T29)</f>
        <v>0</v>
      </c>
      <c r="U18" s="349"/>
      <c r="V18" s="349"/>
      <c r="W18" s="349"/>
      <c r="X18" s="349"/>
      <c r="Y18" s="110"/>
    </row>
    <row r="19" spans="1:25" ht="12.75">
      <c r="A19" s="110"/>
      <c r="B19" s="329"/>
      <c r="C19" s="329"/>
      <c r="D19" s="329"/>
      <c r="E19" s="329"/>
      <c r="F19" s="329"/>
      <c r="G19" s="342" t="s">
        <v>153</v>
      </c>
      <c r="H19" s="331"/>
      <c r="I19" s="331"/>
      <c r="J19" s="331"/>
      <c r="K19" s="331"/>
      <c r="L19" s="331"/>
      <c r="M19" s="331"/>
      <c r="N19" s="332"/>
      <c r="O19" s="335"/>
      <c r="P19" s="338"/>
      <c r="Q19" s="338"/>
      <c r="R19" s="338"/>
      <c r="S19" s="339"/>
      <c r="T19" s="335"/>
      <c r="U19" s="338"/>
      <c r="V19" s="338"/>
      <c r="W19" s="338"/>
      <c r="X19" s="339"/>
      <c r="Y19" s="110"/>
    </row>
    <row r="20" spans="1:25" ht="12.75">
      <c r="A20" s="110"/>
      <c r="B20" s="329"/>
      <c r="C20" s="329"/>
      <c r="D20" s="329"/>
      <c r="E20" s="329"/>
      <c r="F20" s="329"/>
      <c r="G20" s="342" t="s">
        <v>288</v>
      </c>
      <c r="H20" s="360"/>
      <c r="I20" s="360"/>
      <c r="J20" s="360"/>
      <c r="K20" s="360"/>
      <c r="L20" s="360"/>
      <c r="M20" s="360"/>
      <c r="N20" s="361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110"/>
    </row>
    <row r="21" spans="1:25" ht="12.75">
      <c r="A21" s="110"/>
      <c r="B21" s="329"/>
      <c r="C21" s="329"/>
      <c r="D21" s="329"/>
      <c r="E21" s="329"/>
      <c r="F21" s="329"/>
      <c r="G21" s="342" t="s">
        <v>279</v>
      </c>
      <c r="H21" s="343"/>
      <c r="I21" s="343"/>
      <c r="J21" s="343"/>
      <c r="K21" s="343"/>
      <c r="L21" s="343"/>
      <c r="M21" s="343"/>
      <c r="N21" s="344"/>
      <c r="O21" s="335"/>
      <c r="P21" s="338"/>
      <c r="Q21" s="338"/>
      <c r="R21" s="338"/>
      <c r="S21" s="339"/>
      <c r="T21" s="335"/>
      <c r="U21" s="338"/>
      <c r="V21" s="338"/>
      <c r="W21" s="338"/>
      <c r="X21" s="339"/>
      <c r="Y21" s="110"/>
    </row>
    <row r="22" spans="1:25" ht="51.75" customHeight="1">
      <c r="A22" s="110"/>
      <c r="B22" s="329"/>
      <c r="C22" s="329"/>
      <c r="D22" s="329"/>
      <c r="E22" s="329"/>
      <c r="F22" s="329"/>
      <c r="G22" s="321" t="s">
        <v>280</v>
      </c>
      <c r="H22" s="327"/>
      <c r="I22" s="327"/>
      <c r="J22" s="327"/>
      <c r="K22" s="327"/>
      <c r="L22" s="327"/>
      <c r="M22" s="327"/>
      <c r="N22" s="328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110"/>
    </row>
    <row r="23" spans="1:25" ht="25.5" customHeight="1">
      <c r="A23" s="110"/>
      <c r="B23" s="329"/>
      <c r="C23" s="329"/>
      <c r="D23" s="329"/>
      <c r="E23" s="329"/>
      <c r="F23" s="329"/>
      <c r="G23" s="321" t="s">
        <v>281</v>
      </c>
      <c r="H23" s="331"/>
      <c r="I23" s="331"/>
      <c r="J23" s="331"/>
      <c r="K23" s="331"/>
      <c r="L23" s="331"/>
      <c r="M23" s="331"/>
      <c r="N23" s="332"/>
      <c r="O23" s="335"/>
      <c r="P23" s="338"/>
      <c r="Q23" s="338"/>
      <c r="R23" s="338"/>
      <c r="S23" s="339"/>
      <c r="T23" s="335"/>
      <c r="U23" s="338"/>
      <c r="V23" s="338"/>
      <c r="W23" s="338"/>
      <c r="X23" s="339"/>
      <c r="Y23" s="110"/>
    </row>
    <row r="24" spans="1:25" ht="25.5" customHeight="1">
      <c r="A24" s="110"/>
      <c r="B24" s="329"/>
      <c r="C24" s="329"/>
      <c r="D24" s="329"/>
      <c r="E24" s="329"/>
      <c r="F24" s="329"/>
      <c r="G24" s="321" t="s">
        <v>283</v>
      </c>
      <c r="H24" s="333"/>
      <c r="I24" s="333"/>
      <c r="J24" s="333"/>
      <c r="K24" s="333"/>
      <c r="L24" s="333"/>
      <c r="M24" s="333"/>
      <c r="N24" s="334"/>
      <c r="O24" s="335"/>
      <c r="P24" s="336"/>
      <c r="Q24" s="336"/>
      <c r="R24" s="336"/>
      <c r="S24" s="337"/>
      <c r="T24" s="335"/>
      <c r="U24" s="336"/>
      <c r="V24" s="336"/>
      <c r="W24" s="336"/>
      <c r="X24" s="337"/>
      <c r="Y24" s="110"/>
    </row>
    <row r="25" spans="1:25" ht="17.25" customHeight="1">
      <c r="A25" s="110"/>
      <c r="B25" s="329"/>
      <c r="C25" s="329"/>
      <c r="D25" s="329"/>
      <c r="E25" s="329"/>
      <c r="F25" s="329"/>
      <c r="G25" s="321" t="s">
        <v>284</v>
      </c>
      <c r="H25" s="331"/>
      <c r="I25" s="331"/>
      <c r="J25" s="331"/>
      <c r="K25" s="331"/>
      <c r="L25" s="331"/>
      <c r="M25" s="331"/>
      <c r="N25" s="332"/>
      <c r="O25" s="335"/>
      <c r="P25" s="338"/>
      <c r="Q25" s="338"/>
      <c r="R25" s="338"/>
      <c r="S25" s="339"/>
      <c r="T25" s="335"/>
      <c r="U25" s="338"/>
      <c r="V25" s="338"/>
      <c r="W25" s="338"/>
      <c r="X25" s="339"/>
      <c r="Y25" s="110"/>
    </row>
    <row r="26" spans="1:25" ht="29.25" customHeight="1">
      <c r="A26" s="110"/>
      <c r="B26" s="329"/>
      <c r="C26" s="329"/>
      <c r="D26" s="329"/>
      <c r="E26" s="329"/>
      <c r="F26" s="329"/>
      <c r="G26" s="321" t="s">
        <v>285</v>
      </c>
      <c r="H26" s="331"/>
      <c r="I26" s="331"/>
      <c r="J26" s="331"/>
      <c r="K26" s="331"/>
      <c r="L26" s="331"/>
      <c r="M26" s="331"/>
      <c r="N26" s="332"/>
      <c r="O26" s="335"/>
      <c r="P26" s="338"/>
      <c r="Q26" s="338"/>
      <c r="R26" s="338"/>
      <c r="S26" s="339"/>
      <c r="T26" s="335"/>
      <c r="U26" s="338"/>
      <c r="V26" s="338"/>
      <c r="W26" s="338"/>
      <c r="X26" s="339"/>
      <c r="Y26" s="110"/>
    </row>
    <row r="27" spans="1:25" ht="29.25" customHeight="1">
      <c r="A27" s="110"/>
      <c r="B27" s="329"/>
      <c r="C27" s="329"/>
      <c r="D27" s="329"/>
      <c r="E27" s="329"/>
      <c r="F27" s="329"/>
      <c r="G27" s="321" t="s">
        <v>286</v>
      </c>
      <c r="H27" s="333"/>
      <c r="I27" s="333"/>
      <c r="J27" s="333"/>
      <c r="K27" s="333"/>
      <c r="L27" s="333"/>
      <c r="M27" s="333"/>
      <c r="N27" s="334"/>
      <c r="O27" s="335"/>
      <c r="P27" s="336"/>
      <c r="Q27" s="336"/>
      <c r="R27" s="336"/>
      <c r="S27" s="337"/>
      <c r="T27" s="335"/>
      <c r="U27" s="336"/>
      <c r="V27" s="336"/>
      <c r="W27" s="336"/>
      <c r="X27" s="337"/>
      <c r="Y27" s="110"/>
    </row>
    <row r="28" spans="1:25" ht="29.25" customHeight="1">
      <c r="A28" s="110"/>
      <c r="B28" s="329"/>
      <c r="C28" s="329"/>
      <c r="D28" s="329"/>
      <c r="E28" s="329"/>
      <c r="F28" s="329"/>
      <c r="G28" s="321" t="s">
        <v>287</v>
      </c>
      <c r="H28" s="333"/>
      <c r="I28" s="333"/>
      <c r="J28" s="333"/>
      <c r="K28" s="333"/>
      <c r="L28" s="333"/>
      <c r="M28" s="333"/>
      <c r="N28" s="334"/>
      <c r="O28" s="335"/>
      <c r="P28" s="336"/>
      <c r="Q28" s="336"/>
      <c r="R28" s="336"/>
      <c r="S28" s="337"/>
      <c r="T28" s="335"/>
      <c r="U28" s="336"/>
      <c r="V28" s="336"/>
      <c r="W28" s="336"/>
      <c r="X28" s="337"/>
      <c r="Y28" s="110"/>
    </row>
    <row r="29" spans="1:25" ht="12.75" customHeight="1">
      <c r="A29" s="110"/>
      <c r="B29" s="329"/>
      <c r="C29" s="329"/>
      <c r="D29" s="329"/>
      <c r="E29" s="329"/>
      <c r="F29" s="329"/>
      <c r="G29" s="321" t="s">
        <v>282</v>
      </c>
      <c r="H29" s="331"/>
      <c r="I29" s="331"/>
      <c r="J29" s="331"/>
      <c r="K29" s="331"/>
      <c r="L29" s="331"/>
      <c r="M29" s="331"/>
      <c r="N29" s="332"/>
      <c r="O29" s="335"/>
      <c r="P29" s="338"/>
      <c r="Q29" s="338"/>
      <c r="R29" s="338"/>
      <c r="S29" s="339"/>
      <c r="T29" s="335"/>
      <c r="U29" s="338"/>
      <c r="V29" s="338"/>
      <c r="W29" s="338"/>
      <c r="X29" s="339"/>
      <c r="Y29" s="110"/>
    </row>
    <row r="30" spans="1:25" ht="12.75">
      <c r="A30" s="110"/>
      <c r="B30" s="330"/>
      <c r="C30" s="330"/>
      <c r="D30" s="330"/>
      <c r="E30" s="330"/>
      <c r="F30" s="330"/>
      <c r="G30" s="324" t="s">
        <v>8</v>
      </c>
      <c r="H30" s="325"/>
      <c r="I30" s="325"/>
      <c r="J30" s="325"/>
      <c r="K30" s="325"/>
      <c r="L30" s="325"/>
      <c r="M30" s="325"/>
      <c r="N30" s="326"/>
      <c r="O30" s="341">
        <f>SUM(O19:S29)</f>
        <v>0</v>
      </c>
      <c r="P30" s="341"/>
      <c r="Q30" s="341"/>
      <c r="R30" s="341"/>
      <c r="S30" s="341"/>
      <c r="T30" s="341">
        <f>SUM(T19:X29)</f>
        <v>0</v>
      </c>
      <c r="U30" s="341"/>
      <c r="V30" s="341"/>
      <c r="W30" s="341"/>
      <c r="X30" s="341"/>
      <c r="Y30" s="110"/>
    </row>
    <row r="31" spans="1:25" ht="21" customHeight="1">
      <c r="A31" s="110"/>
      <c r="B31" s="321" t="s">
        <v>120</v>
      </c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8"/>
      <c r="O31" s="356">
        <f>O17-O18</f>
        <v>0</v>
      </c>
      <c r="P31" s="357"/>
      <c r="Q31" s="357"/>
      <c r="R31" s="357"/>
      <c r="S31" s="358"/>
      <c r="T31" s="356">
        <f>T17-T18</f>
        <v>0</v>
      </c>
      <c r="U31" s="357"/>
      <c r="V31" s="357"/>
      <c r="W31" s="357"/>
      <c r="X31" s="358"/>
      <c r="Y31" s="110"/>
    </row>
    <row r="32" spans="1:25" ht="21.75" customHeight="1">
      <c r="A32" s="110"/>
      <c r="B32" s="321" t="s">
        <v>223</v>
      </c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8"/>
      <c r="O32" s="353"/>
      <c r="P32" s="354"/>
      <c r="Q32" s="354"/>
      <c r="R32" s="354"/>
      <c r="S32" s="355"/>
      <c r="T32" s="353"/>
      <c r="U32" s="354"/>
      <c r="V32" s="354"/>
      <c r="W32" s="354"/>
      <c r="X32" s="355"/>
      <c r="Y32" s="110"/>
    </row>
    <row r="33" spans="1:25" ht="27" customHeight="1">
      <c r="A33" s="111"/>
      <c r="B33" s="321" t="s">
        <v>121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3"/>
      <c r="O33" s="352">
        <f>O31-O32</f>
        <v>0</v>
      </c>
      <c r="P33" s="352"/>
      <c r="Q33" s="352"/>
      <c r="R33" s="352"/>
      <c r="S33" s="352"/>
      <c r="T33" s="352">
        <f>T31-T32</f>
        <v>0</v>
      </c>
      <c r="U33" s="352"/>
      <c r="V33" s="352"/>
      <c r="W33" s="352"/>
      <c r="X33" s="352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T7:X7"/>
    <mergeCell ref="Q5:S5"/>
    <mergeCell ref="T5:X5"/>
    <mergeCell ref="Q6:S6"/>
    <mergeCell ref="T6:X6"/>
    <mergeCell ref="Q7:S7"/>
    <mergeCell ref="T8:X8"/>
    <mergeCell ref="T9:X9"/>
    <mergeCell ref="Q10:S10"/>
    <mergeCell ref="T10:X10"/>
    <mergeCell ref="B12:X12"/>
    <mergeCell ref="B15:F17"/>
    <mergeCell ref="G15:N15"/>
    <mergeCell ref="O17:S17"/>
    <mergeCell ref="T17:X17"/>
    <mergeCell ref="T15:X15"/>
    <mergeCell ref="C7:P7"/>
    <mergeCell ref="C5:P5"/>
    <mergeCell ref="O14:S14"/>
    <mergeCell ref="O16:S16"/>
    <mergeCell ref="C8:P8"/>
    <mergeCell ref="Q8:S8"/>
    <mergeCell ref="C9:P9"/>
    <mergeCell ref="Q9:S9"/>
    <mergeCell ref="C10:P10"/>
    <mergeCell ref="C6:P6"/>
    <mergeCell ref="G16:N16"/>
    <mergeCell ref="T14:X14"/>
    <mergeCell ref="O15:S15"/>
    <mergeCell ref="B13:N14"/>
    <mergeCell ref="O13:S13"/>
    <mergeCell ref="T13:X13"/>
    <mergeCell ref="T16:X16"/>
    <mergeCell ref="T19:X19"/>
    <mergeCell ref="O20:S20"/>
    <mergeCell ref="T20:X20"/>
    <mergeCell ref="O19:S19"/>
    <mergeCell ref="O18:S18"/>
    <mergeCell ref="G17:N17"/>
    <mergeCell ref="G19:N19"/>
    <mergeCell ref="G20:N20"/>
    <mergeCell ref="O33:S33"/>
    <mergeCell ref="T33:X33"/>
    <mergeCell ref="T32:X32"/>
    <mergeCell ref="O31:S31"/>
    <mergeCell ref="O22:S22"/>
    <mergeCell ref="T26:X26"/>
    <mergeCell ref="T29:X29"/>
    <mergeCell ref="T31:X31"/>
    <mergeCell ref="O32:S32"/>
    <mergeCell ref="O26:S26"/>
    <mergeCell ref="O29:S29"/>
    <mergeCell ref="O27:S27"/>
    <mergeCell ref="T27:X27"/>
    <mergeCell ref="B3:X3"/>
    <mergeCell ref="C4:P4"/>
    <mergeCell ref="Q4:S4"/>
    <mergeCell ref="T4:X4"/>
    <mergeCell ref="T21:X21"/>
    <mergeCell ref="T18:X18"/>
    <mergeCell ref="G18:N18"/>
    <mergeCell ref="G25:N25"/>
    <mergeCell ref="G21:N21"/>
    <mergeCell ref="O21:S21"/>
    <mergeCell ref="G24:N24"/>
    <mergeCell ref="O24:S24"/>
    <mergeCell ref="G22:N22"/>
    <mergeCell ref="T24:X24"/>
    <mergeCell ref="O23:S23"/>
    <mergeCell ref="T23:X23"/>
    <mergeCell ref="T22:X22"/>
    <mergeCell ref="O30:S30"/>
    <mergeCell ref="T30:X30"/>
    <mergeCell ref="O28:S28"/>
    <mergeCell ref="T28:X28"/>
    <mergeCell ref="T25:X25"/>
    <mergeCell ref="O25:S25"/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</mergeCells>
  <dataValidations count="1">
    <dataValidation allowBlank="1" showInputMessage="1" showErrorMessage="1" sqref="Q5:S10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9" r:id="rId3"/>
  <headerFooter scaleWithDoc="0" alignWithMargins="0">
    <oddFooter>&amp;LPROW_413_312/12/01/EPO&amp;RStrona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1">
      <selection activeCell="K6" sqref="K6:X6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7" t="s">
        <v>78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5"/>
      <c r="Y3" s="110"/>
    </row>
    <row r="4" spans="1:25" ht="12.75">
      <c r="A4" s="110"/>
      <c r="B4" s="366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8"/>
      <c r="Y4" s="110"/>
    </row>
    <row r="5" spans="1:25" ht="18" customHeight="1">
      <c r="A5" s="110"/>
      <c r="B5" s="321" t="s">
        <v>123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3"/>
      <c r="Y5" s="110"/>
    </row>
    <row r="6" spans="1:25" ht="188.25" customHeight="1">
      <c r="A6" s="110"/>
      <c r="B6" s="329" t="s">
        <v>199</v>
      </c>
      <c r="C6" s="329"/>
      <c r="D6" s="329"/>
      <c r="E6" s="329"/>
      <c r="F6" s="329"/>
      <c r="G6" s="329"/>
      <c r="H6" s="329"/>
      <c r="I6" s="329"/>
      <c r="J6" s="329"/>
      <c r="K6" s="409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110"/>
    </row>
    <row r="7" spans="1:25" ht="12.75">
      <c r="A7" s="110"/>
      <c r="B7" s="267" t="s">
        <v>177</v>
      </c>
      <c r="C7" s="412"/>
      <c r="D7" s="412"/>
      <c r="E7" s="412"/>
      <c r="F7" s="412"/>
      <c r="G7" s="412"/>
      <c r="H7" s="412"/>
      <c r="I7" s="412"/>
      <c r="J7" s="412"/>
      <c r="K7" s="415"/>
      <c r="L7" s="416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8"/>
      <c r="Y7" s="110"/>
    </row>
    <row r="8" spans="1:25" ht="16.5" customHeight="1">
      <c r="A8" s="110"/>
      <c r="B8" s="413"/>
      <c r="C8" s="414"/>
      <c r="D8" s="414"/>
      <c r="E8" s="414"/>
      <c r="F8" s="414"/>
      <c r="G8" s="414"/>
      <c r="H8" s="414"/>
      <c r="I8" s="414"/>
      <c r="J8" s="414"/>
      <c r="K8" s="419"/>
      <c r="L8" s="166"/>
      <c r="M8" s="26"/>
      <c r="N8" s="421" t="s">
        <v>159</v>
      </c>
      <c r="O8" s="421"/>
      <c r="P8" s="421"/>
      <c r="Q8" s="421"/>
      <c r="R8" s="421"/>
      <c r="S8" s="421"/>
      <c r="T8" s="421"/>
      <c r="U8" s="213"/>
      <c r="V8" s="213"/>
      <c r="W8" s="213"/>
      <c r="X8" s="422"/>
      <c r="Y8" s="110"/>
    </row>
    <row r="9" spans="1:25" ht="12.75">
      <c r="A9" s="110"/>
      <c r="B9" s="413"/>
      <c r="C9" s="414"/>
      <c r="D9" s="414"/>
      <c r="E9" s="414"/>
      <c r="F9" s="414"/>
      <c r="G9" s="414"/>
      <c r="H9" s="414"/>
      <c r="I9" s="414"/>
      <c r="J9" s="414"/>
      <c r="K9" s="420"/>
      <c r="L9" s="416"/>
      <c r="M9" s="421"/>
      <c r="N9" s="421"/>
      <c r="O9" s="421"/>
      <c r="P9" s="421"/>
      <c r="Q9" s="421"/>
      <c r="R9" s="421"/>
      <c r="S9" s="421"/>
      <c r="T9" s="421"/>
      <c r="U9" s="7"/>
      <c r="V9" s="7"/>
      <c r="W9" s="7"/>
      <c r="X9" s="23"/>
      <c r="Y9" s="110"/>
    </row>
    <row r="10" spans="1:25" ht="15.75" customHeight="1">
      <c r="A10" s="110"/>
      <c r="B10" s="413"/>
      <c r="C10" s="414"/>
      <c r="D10" s="414"/>
      <c r="E10" s="414"/>
      <c r="F10" s="414"/>
      <c r="G10" s="414"/>
      <c r="H10" s="414"/>
      <c r="I10" s="414"/>
      <c r="J10" s="414"/>
      <c r="K10" s="419"/>
      <c r="L10" s="166"/>
      <c r="M10" s="26"/>
      <c r="N10" s="421" t="s">
        <v>160</v>
      </c>
      <c r="O10" s="421"/>
      <c r="P10" s="421"/>
      <c r="Q10" s="421"/>
      <c r="R10" s="421"/>
      <c r="S10" s="421"/>
      <c r="T10" s="421"/>
      <c r="U10" s="213"/>
      <c r="V10" s="213"/>
      <c r="W10" s="213"/>
      <c r="X10" s="422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386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8"/>
      <c r="Y11" s="110"/>
    </row>
    <row r="12" spans="1:25" ht="12.75">
      <c r="A12" s="110"/>
      <c r="B12" s="267" t="s">
        <v>161</v>
      </c>
      <c r="C12" s="268"/>
      <c r="D12" s="268"/>
      <c r="E12" s="268"/>
      <c r="F12" s="268"/>
      <c r="G12" s="268"/>
      <c r="H12" s="268"/>
      <c r="I12" s="268"/>
      <c r="J12" s="269"/>
      <c r="K12" s="255" t="s">
        <v>174</v>
      </c>
      <c r="L12" s="256"/>
      <c r="M12" s="256"/>
      <c r="N12" s="257"/>
      <c r="O12" s="423" t="s">
        <v>175</v>
      </c>
      <c r="P12" s="424"/>
      <c r="Q12" s="424"/>
      <c r="R12" s="424"/>
      <c r="S12" s="424"/>
      <c r="T12" s="424"/>
      <c r="U12" s="424"/>
      <c r="V12" s="424"/>
      <c r="W12" s="424"/>
      <c r="X12" s="425"/>
      <c r="Y12" s="110"/>
    </row>
    <row r="13" spans="1:25" ht="12.75">
      <c r="A13" s="110"/>
      <c r="B13" s="399"/>
      <c r="C13" s="400"/>
      <c r="D13" s="400"/>
      <c r="E13" s="400"/>
      <c r="F13" s="400"/>
      <c r="G13" s="400"/>
      <c r="H13" s="400"/>
      <c r="I13" s="400"/>
      <c r="J13" s="401"/>
      <c r="K13" s="435"/>
      <c r="L13" s="436"/>
      <c r="M13" s="436"/>
      <c r="N13" s="437"/>
      <c r="O13" s="426"/>
      <c r="P13" s="427"/>
      <c r="Q13" s="427"/>
      <c r="R13" s="427"/>
      <c r="S13" s="427"/>
      <c r="T13" s="427"/>
      <c r="U13" s="427"/>
      <c r="V13" s="427"/>
      <c r="W13" s="427"/>
      <c r="X13" s="428"/>
      <c r="Y13" s="110"/>
    </row>
    <row r="14" spans="1:25" ht="12.75">
      <c r="A14" s="110"/>
      <c r="B14" s="399"/>
      <c r="C14" s="400"/>
      <c r="D14" s="400"/>
      <c r="E14" s="400"/>
      <c r="F14" s="400"/>
      <c r="G14" s="400"/>
      <c r="H14" s="400"/>
      <c r="I14" s="400"/>
      <c r="J14" s="401"/>
      <c r="K14" s="438"/>
      <c r="L14" s="439"/>
      <c r="M14" s="439"/>
      <c r="N14" s="440"/>
      <c r="O14" s="429"/>
      <c r="P14" s="430"/>
      <c r="Q14" s="430"/>
      <c r="R14" s="430"/>
      <c r="S14" s="430"/>
      <c r="T14" s="430"/>
      <c r="U14" s="430"/>
      <c r="V14" s="430"/>
      <c r="W14" s="430"/>
      <c r="X14" s="431"/>
      <c r="Y14" s="110"/>
    </row>
    <row r="15" spans="1:25" ht="12.75">
      <c r="A15" s="110"/>
      <c r="B15" s="399"/>
      <c r="C15" s="402"/>
      <c r="D15" s="402"/>
      <c r="E15" s="402"/>
      <c r="F15" s="402"/>
      <c r="G15" s="402"/>
      <c r="H15" s="402"/>
      <c r="I15" s="402"/>
      <c r="J15" s="401"/>
      <c r="K15" s="438"/>
      <c r="L15" s="439"/>
      <c r="M15" s="439"/>
      <c r="N15" s="440"/>
      <c r="O15" s="429"/>
      <c r="P15" s="430"/>
      <c r="Q15" s="430"/>
      <c r="R15" s="430"/>
      <c r="S15" s="430"/>
      <c r="T15" s="430"/>
      <c r="U15" s="430"/>
      <c r="V15" s="430"/>
      <c r="W15" s="430"/>
      <c r="X15" s="431"/>
      <c r="Y15" s="110"/>
    </row>
    <row r="16" spans="1:25" ht="51" customHeight="1">
      <c r="A16" s="110"/>
      <c r="B16" s="403"/>
      <c r="C16" s="404"/>
      <c r="D16" s="404"/>
      <c r="E16" s="404"/>
      <c r="F16" s="404"/>
      <c r="G16" s="404"/>
      <c r="H16" s="404"/>
      <c r="I16" s="404"/>
      <c r="J16" s="404"/>
      <c r="K16" s="441"/>
      <c r="L16" s="442"/>
      <c r="M16" s="442"/>
      <c r="N16" s="443"/>
      <c r="O16" s="432"/>
      <c r="P16" s="433"/>
      <c r="Q16" s="433"/>
      <c r="R16" s="433"/>
      <c r="S16" s="433"/>
      <c r="T16" s="433"/>
      <c r="U16" s="433"/>
      <c r="V16" s="433"/>
      <c r="W16" s="433"/>
      <c r="X16" s="434"/>
      <c r="Y16" s="110"/>
    </row>
    <row r="17" spans="1:25" ht="12.75">
      <c r="A17" s="110"/>
      <c r="B17" s="267" t="s">
        <v>83</v>
      </c>
      <c r="C17" s="389"/>
      <c r="D17" s="389"/>
      <c r="E17" s="389"/>
      <c r="F17" s="389"/>
      <c r="G17" s="389"/>
      <c r="H17" s="389"/>
      <c r="I17" s="389"/>
      <c r="J17" s="390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391"/>
      <c r="C18" s="392"/>
      <c r="D18" s="392"/>
      <c r="E18" s="392"/>
      <c r="F18" s="392"/>
      <c r="G18" s="392"/>
      <c r="H18" s="392"/>
      <c r="I18" s="392"/>
      <c r="J18" s="393"/>
      <c r="K18" s="5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6"/>
      <c r="Y18" s="110"/>
    </row>
    <row r="19" spans="1:25" ht="12.75">
      <c r="A19" s="110"/>
      <c r="B19" s="391"/>
      <c r="C19" s="392"/>
      <c r="D19" s="392"/>
      <c r="E19" s="392"/>
      <c r="F19" s="392"/>
      <c r="G19" s="392"/>
      <c r="H19" s="392"/>
      <c r="I19" s="392"/>
      <c r="J19" s="393"/>
      <c r="K19" s="5"/>
      <c r="L19" s="395" t="s">
        <v>178</v>
      </c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6"/>
      <c r="Y19" s="110"/>
    </row>
    <row r="20" spans="1:25" ht="26.25" customHeight="1">
      <c r="A20" s="110"/>
      <c r="B20" s="391"/>
      <c r="C20" s="392"/>
      <c r="D20" s="392"/>
      <c r="E20" s="392"/>
      <c r="F20" s="392"/>
      <c r="G20" s="392"/>
      <c r="H20" s="392"/>
      <c r="I20" s="392"/>
      <c r="J20" s="393"/>
      <c r="K20" s="5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6"/>
      <c r="Y20" s="110"/>
    </row>
    <row r="21" spans="1:25" ht="12.75">
      <c r="A21" s="110"/>
      <c r="B21" s="391"/>
      <c r="C21" s="392"/>
      <c r="D21" s="392"/>
      <c r="E21" s="392"/>
      <c r="F21" s="392"/>
      <c r="G21" s="392"/>
      <c r="H21" s="392"/>
      <c r="I21" s="392"/>
      <c r="J21" s="393"/>
      <c r="K21" s="5"/>
      <c r="L21" s="405" t="s">
        <v>72</v>
      </c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6"/>
      <c r="Y21" s="110"/>
    </row>
    <row r="22" spans="1:25" ht="24.75" customHeight="1">
      <c r="A22" s="110"/>
      <c r="B22" s="391"/>
      <c r="C22" s="392"/>
      <c r="D22" s="392"/>
      <c r="E22" s="392"/>
      <c r="F22" s="392"/>
      <c r="G22" s="392"/>
      <c r="H22" s="392"/>
      <c r="I22" s="392"/>
      <c r="J22" s="393"/>
      <c r="K22" s="5"/>
      <c r="L22" s="396"/>
      <c r="M22" s="396"/>
      <c r="N22" s="396"/>
      <c r="O22" s="10"/>
      <c r="P22" s="394"/>
      <c r="Q22" s="394"/>
      <c r="R22" s="394"/>
      <c r="S22" s="29"/>
      <c r="T22" s="394"/>
      <c r="U22" s="394"/>
      <c r="V22" s="394"/>
      <c r="W22" s="394"/>
      <c r="X22" s="6"/>
      <c r="Y22" s="110"/>
    </row>
    <row r="23" spans="1:25" ht="12.75">
      <c r="A23" s="110"/>
      <c r="B23" s="391"/>
      <c r="C23" s="392"/>
      <c r="D23" s="392"/>
      <c r="E23" s="392"/>
      <c r="F23" s="392"/>
      <c r="G23" s="392"/>
      <c r="H23" s="392"/>
      <c r="I23" s="392"/>
      <c r="J23" s="393"/>
      <c r="K23" s="5"/>
      <c r="L23" s="405" t="s">
        <v>73</v>
      </c>
      <c r="M23" s="405"/>
      <c r="N23" s="405"/>
      <c r="O23" s="224"/>
      <c r="P23" s="395" t="s">
        <v>79</v>
      </c>
      <c r="Q23" s="395"/>
      <c r="R23" s="395"/>
      <c r="S23" s="22"/>
      <c r="T23" s="395" t="s">
        <v>80</v>
      </c>
      <c r="U23" s="395"/>
      <c r="V23" s="395"/>
      <c r="W23" s="395"/>
      <c r="X23" s="6"/>
      <c r="Y23" s="110"/>
    </row>
    <row r="24" spans="1:25" ht="29.25" customHeight="1">
      <c r="A24" s="110"/>
      <c r="B24" s="391"/>
      <c r="C24" s="392"/>
      <c r="D24" s="392"/>
      <c r="E24" s="392"/>
      <c r="F24" s="392"/>
      <c r="G24" s="392"/>
      <c r="H24" s="392"/>
      <c r="I24" s="392"/>
      <c r="J24" s="393"/>
      <c r="K24" s="5"/>
      <c r="L24" s="408"/>
      <c r="M24" s="408"/>
      <c r="N24" s="408"/>
      <c r="O24" s="408"/>
      <c r="P24" s="408"/>
      <c r="Q24" s="29"/>
      <c r="R24" s="29"/>
      <c r="S24" s="394"/>
      <c r="T24" s="394"/>
      <c r="U24" s="394"/>
      <c r="V24" s="394"/>
      <c r="W24" s="394"/>
      <c r="X24" s="6"/>
      <c r="Y24" s="110"/>
    </row>
    <row r="25" spans="1:25" ht="29.25" customHeight="1">
      <c r="A25" s="110"/>
      <c r="B25" s="270"/>
      <c r="C25" s="271"/>
      <c r="D25" s="271"/>
      <c r="E25" s="271"/>
      <c r="F25" s="271"/>
      <c r="G25" s="271"/>
      <c r="H25" s="271"/>
      <c r="I25" s="271"/>
      <c r="J25" s="272"/>
      <c r="K25" s="8"/>
      <c r="L25" s="406" t="s">
        <v>81</v>
      </c>
      <c r="M25" s="406"/>
      <c r="N25" s="406"/>
      <c r="O25" s="406"/>
      <c r="P25" s="406"/>
      <c r="Q25" s="407"/>
      <c r="R25" s="407"/>
      <c r="S25" s="406" t="s">
        <v>82</v>
      </c>
      <c r="T25" s="406"/>
      <c r="U25" s="406"/>
      <c r="V25" s="406"/>
      <c r="W25" s="406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8"/>
      <c r="S28" s="398"/>
      <c r="T28" s="398"/>
      <c r="U28" s="398"/>
      <c r="V28" s="398"/>
      <c r="W28" s="110"/>
      <c r="X28" s="110"/>
      <c r="Y28" s="110"/>
    </row>
    <row r="29" spans="1:25" ht="26.25" customHeight="1">
      <c r="A29" s="110"/>
      <c r="B29" s="385" t="s">
        <v>179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S24:W24"/>
    <mergeCell ref="L23:O23"/>
    <mergeCell ref="K12:N12"/>
    <mergeCell ref="O12:X12"/>
    <mergeCell ref="O13:X16"/>
    <mergeCell ref="K13:N16"/>
    <mergeCell ref="T23:W23"/>
    <mergeCell ref="K6:X6"/>
    <mergeCell ref="B7:J10"/>
    <mergeCell ref="K7:X7"/>
    <mergeCell ref="K8:K10"/>
    <mergeCell ref="L9:T9"/>
    <mergeCell ref="N8:X8"/>
    <mergeCell ref="N10:X10"/>
    <mergeCell ref="B6:J6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scale="96" r:id="rId1"/>
  <headerFooter scaleWithDoc="0" alignWithMargins="0">
    <oddFooter>&amp;LPROW_413_312/12/01/EPO&amp;RStrona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18" sqref="C18:Y18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318" t="s">
        <v>180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8"/>
      <c r="Z7" s="109"/>
    </row>
    <row r="8" spans="1:26" ht="15" customHeight="1">
      <c r="A8" s="110"/>
      <c r="B8" s="110"/>
      <c r="C8" s="444" t="s">
        <v>236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  <c r="Z8" s="109"/>
    </row>
    <row r="9" spans="1:26" ht="81" customHeight="1">
      <c r="A9" s="110"/>
      <c r="B9" s="109"/>
      <c r="C9" s="409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109"/>
    </row>
    <row r="10" spans="1:26" ht="19.5" customHeight="1">
      <c r="A10" s="110"/>
      <c r="B10" s="109"/>
      <c r="C10" s="444" t="s">
        <v>142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6"/>
      <c r="Z10" s="109"/>
    </row>
    <row r="11" spans="1:26" ht="87" customHeight="1">
      <c r="A11" s="110"/>
      <c r="B11" s="109"/>
      <c r="C11" s="409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1"/>
      <c r="Z11" s="109"/>
    </row>
    <row r="12" spans="1:26" ht="17.25" customHeight="1">
      <c r="A12" s="110"/>
      <c r="B12" s="109"/>
      <c r="C12" s="321" t="s">
        <v>143</v>
      </c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3"/>
      <c r="Z12" s="109"/>
    </row>
    <row r="13" spans="1:26" ht="18" customHeight="1">
      <c r="A13" s="110"/>
      <c r="B13" s="109"/>
      <c r="C13" s="444" t="s">
        <v>144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6"/>
      <c r="Z13" s="109"/>
    </row>
    <row r="14" spans="1:26" ht="83.25" customHeight="1">
      <c r="A14" s="110"/>
      <c r="B14" s="109"/>
      <c r="C14" s="409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1"/>
      <c r="Z14" s="109"/>
    </row>
    <row r="15" spans="1:26" ht="33.75" customHeight="1">
      <c r="A15" s="110"/>
      <c r="B15" s="109"/>
      <c r="C15" s="444" t="s">
        <v>145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6"/>
      <c r="Z15" s="109"/>
    </row>
    <row r="16" spans="1:26" ht="73.5" customHeight="1">
      <c r="A16" s="110"/>
      <c r="B16" s="109"/>
      <c r="C16" s="409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1"/>
      <c r="Z16" s="109"/>
    </row>
    <row r="17" spans="1:26" ht="30" customHeight="1">
      <c r="A17" s="110"/>
      <c r="B17" s="109"/>
      <c r="C17" s="444" t="s">
        <v>162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6"/>
      <c r="Z17" s="109"/>
    </row>
    <row r="18" spans="1:26" ht="82.5" customHeight="1">
      <c r="A18" s="110"/>
      <c r="B18" s="109"/>
      <c r="C18" s="409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1"/>
      <c r="Z18" s="109"/>
    </row>
    <row r="19" spans="1:26" ht="19.5" customHeight="1">
      <c r="A19" s="110"/>
      <c r="B19" s="110"/>
      <c r="C19" s="444" t="s">
        <v>146</v>
      </c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6"/>
      <c r="Z19" s="109"/>
    </row>
    <row r="20" spans="1:26" ht="105.75" customHeight="1">
      <c r="A20" s="110"/>
      <c r="B20" s="110"/>
      <c r="C20" s="409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1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3:Y13"/>
    <mergeCell ref="C14:Y14"/>
    <mergeCell ref="C7:Y7"/>
    <mergeCell ref="C8:Y8"/>
    <mergeCell ref="C9:Y9"/>
    <mergeCell ref="C10:Y10"/>
    <mergeCell ref="C11:Y11"/>
    <mergeCell ref="C12:Y12"/>
    <mergeCell ref="C15:Y15"/>
    <mergeCell ref="C20:Y20"/>
    <mergeCell ref="C16:Y16"/>
    <mergeCell ref="C17:Y17"/>
    <mergeCell ref="C18:Y18"/>
    <mergeCell ref="C19:Y19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&amp;LPROW_413_312/12/01/EPO&amp;RStrona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1">
      <selection activeCell="B14" sqref="B14:AB14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318" t="s">
        <v>181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8"/>
      <c r="AC2" s="110"/>
      <c r="AD2" s="1"/>
      <c r="AE2">
        <v>10</v>
      </c>
      <c r="AF2">
        <v>23</v>
      </c>
    </row>
    <row r="3" spans="1:32" ht="12.75">
      <c r="A3" s="110"/>
      <c r="B3" s="478" t="s">
        <v>165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110"/>
      <c r="AD3" s="1"/>
      <c r="AE3">
        <v>2</v>
      </c>
      <c r="AF3">
        <v>2</v>
      </c>
    </row>
    <row r="4" spans="1:30" ht="12.75">
      <c r="A4" s="110"/>
      <c r="B4" s="479" t="s">
        <v>0</v>
      </c>
      <c r="C4" s="481" t="s">
        <v>84</v>
      </c>
      <c r="D4" s="482"/>
      <c r="E4" s="482"/>
      <c r="F4" s="482"/>
      <c r="G4" s="482"/>
      <c r="H4" s="482"/>
      <c r="I4" s="483"/>
      <c r="J4" s="467" t="s">
        <v>5</v>
      </c>
      <c r="K4" s="469">
        <f>'Sekcja B3 i B4'!T14</f>
        <v>2012</v>
      </c>
      <c r="L4" s="470"/>
      <c r="M4" s="470"/>
      <c r="N4" s="470"/>
      <c r="O4" s="470"/>
      <c r="P4" s="471"/>
      <c r="Q4" s="469">
        <f>IF('Sekcja B3 i B4'!T14&lt;2013,'Sekcja B3 i B4'!T14+1,"")</f>
        <v>2013</v>
      </c>
      <c r="R4" s="470"/>
      <c r="S4" s="470"/>
      <c r="T4" s="470"/>
      <c r="U4" s="470"/>
      <c r="V4" s="471"/>
      <c r="W4" s="464">
        <f>IF('Sekcja B3 i B4'!T14&lt;2013,'Sekcja B3 i B4'!T14+2,"")</f>
        <v>2014</v>
      </c>
      <c r="X4" s="464"/>
      <c r="Y4" s="464"/>
      <c r="Z4" s="464"/>
      <c r="AA4" s="464"/>
      <c r="AB4" s="464"/>
      <c r="AC4" s="110"/>
      <c r="AD4" s="1"/>
    </row>
    <row r="5" spans="1:30" ht="40.5" customHeight="1">
      <c r="A5" s="126"/>
      <c r="B5" s="480"/>
      <c r="C5" s="484"/>
      <c r="D5" s="485"/>
      <c r="E5" s="485"/>
      <c r="F5" s="485"/>
      <c r="G5" s="485"/>
      <c r="H5" s="485"/>
      <c r="I5" s="486"/>
      <c r="J5" s="468"/>
      <c r="K5" s="462" t="s">
        <v>10</v>
      </c>
      <c r="L5" s="463"/>
      <c r="M5" s="462" t="s">
        <v>227</v>
      </c>
      <c r="N5" s="463"/>
      <c r="O5" s="460" t="s">
        <v>242</v>
      </c>
      <c r="P5" s="461"/>
      <c r="Q5" s="462" t="s">
        <v>10</v>
      </c>
      <c r="R5" s="463"/>
      <c r="S5" s="462" t="s">
        <v>227</v>
      </c>
      <c r="T5" s="463"/>
      <c r="U5" s="460" t="s">
        <v>242</v>
      </c>
      <c r="V5" s="461"/>
      <c r="W5" s="462" t="s">
        <v>10</v>
      </c>
      <c r="X5" s="463"/>
      <c r="Y5" s="459" t="s">
        <v>227</v>
      </c>
      <c r="Z5" s="459"/>
      <c r="AA5" s="464" t="s">
        <v>242</v>
      </c>
      <c r="AB5" s="464"/>
      <c r="AC5" s="110"/>
      <c r="AD5" s="1"/>
    </row>
    <row r="6" spans="1:30" ht="24.75" customHeight="1">
      <c r="A6" s="110"/>
      <c r="B6" s="14">
        <v>1</v>
      </c>
      <c r="C6" s="453"/>
      <c r="D6" s="454"/>
      <c r="E6" s="454"/>
      <c r="F6" s="454"/>
      <c r="G6" s="454"/>
      <c r="H6" s="454"/>
      <c r="I6" s="455"/>
      <c r="J6" s="15"/>
      <c r="K6" s="449"/>
      <c r="L6" s="450"/>
      <c r="M6" s="451"/>
      <c r="N6" s="452"/>
      <c r="O6" s="456">
        <f>ROUND(K6*M6,2)</f>
        <v>0</v>
      </c>
      <c r="P6" s="457"/>
      <c r="Q6" s="449"/>
      <c r="R6" s="450"/>
      <c r="S6" s="451"/>
      <c r="T6" s="452"/>
      <c r="U6" s="456">
        <f>ROUND(Q6*S6,2)</f>
        <v>0</v>
      </c>
      <c r="V6" s="457"/>
      <c r="W6" s="449"/>
      <c r="X6" s="450"/>
      <c r="Y6" s="458"/>
      <c r="Z6" s="458"/>
      <c r="AA6" s="456">
        <f>ROUND(W6*Y6,2)</f>
        <v>0</v>
      </c>
      <c r="AB6" s="457"/>
      <c r="AC6" s="110"/>
      <c r="AD6" s="1"/>
    </row>
    <row r="7" spans="1:30" ht="24.75" customHeight="1">
      <c r="A7" s="110"/>
      <c r="B7" s="14">
        <v>2</v>
      </c>
      <c r="C7" s="453"/>
      <c r="D7" s="454"/>
      <c r="E7" s="454"/>
      <c r="F7" s="454"/>
      <c r="G7" s="454"/>
      <c r="H7" s="454"/>
      <c r="I7" s="455"/>
      <c r="J7" s="15"/>
      <c r="K7" s="449"/>
      <c r="L7" s="450"/>
      <c r="M7" s="451"/>
      <c r="N7" s="452"/>
      <c r="O7" s="456">
        <f>ROUND(K7*M7,2)</f>
        <v>0</v>
      </c>
      <c r="P7" s="457"/>
      <c r="Q7" s="449"/>
      <c r="R7" s="450"/>
      <c r="S7" s="451"/>
      <c r="T7" s="452"/>
      <c r="U7" s="456">
        <f>ROUND(Q7*S7,2)</f>
        <v>0</v>
      </c>
      <c r="V7" s="457"/>
      <c r="W7" s="449"/>
      <c r="X7" s="450"/>
      <c r="Y7" s="458"/>
      <c r="Z7" s="458"/>
      <c r="AA7" s="456">
        <f>ROUND(W7*Y7,2)</f>
        <v>0</v>
      </c>
      <c r="AB7" s="457"/>
      <c r="AC7" s="110"/>
      <c r="AD7" s="1"/>
    </row>
    <row r="8" spans="1:30" ht="24.75" customHeight="1">
      <c r="A8" s="110"/>
      <c r="B8" s="14">
        <v>3</v>
      </c>
      <c r="C8" s="453"/>
      <c r="D8" s="454"/>
      <c r="E8" s="454"/>
      <c r="F8" s="454"/>
      <c r="G8" s="454"/>
      <c r="H8" s="454"/>
      <c r="I8" s="455"/>
      <c r="J8" s="15"/>
      <c r="K8" s="449"/>
      <c r="L8" s="450"/>
      <c r="M8" s="451"/>
      <c r="N8" s="452"/>
      <c r="O8" s="456">
        <f>ROUND(K8*M8,2)</f>
        <v>0</v>
      </c>
      <c r="P8" s="457"/>
      <c r="Q8" s="449"/>
      <c r="R8" s="450"/>
      <c r="S8" s="451"/>
      <c r="T8" s="452"/>
      <c r="U8" s="456">
        <f>ROUND(Q8*S8,2)</f>
        <v>0</v>
      </c>
      <c r="V8" s="457"/>
      <c r="W8" s="449"/>
      <c r="X8" s="450"/>
      <c r="Y8" s="458"/>
      <c r="Z8" s="458"/>
      <c r="AA8" s="456">
        <f>ROUND(W8*Y8,2)</f>
        <v>0</v>
      </c>
      <c r="AB8" s="457"/>
      <c r="AC8" s="110"/>
      <c r="AD8" s="1"/>
    </row>
    <row r="9" spans="1:30" ht="24.75" customHeight="1">
      <c r="A9" s="110"/>
      <c r="B9" s="14">
        <v>4</v>
      </c>
      <c r="C9" s="453"/>
      <c r="D9" s="454"/>
      <c r="E9" s="454"/>
      <c r="F9" s="454"/>
      <c r="G9" s="454"/>
      <c r="H9" s="454"/>
      <c r="I9" s="455"/>
      <c r="J9" s="15"/>
      <c r="K9" s="449"/>
      <c r="L9" s="450"/>
      <c r="M9" s="451"/>
      <c r="N9" s="452"/>
      <c r="O9" s="456">
        <f>ROUND(K9*M9,2)</f>
        <v>0</v>
      </c>
      <c r="P9" s="457"/>
      <c r="Q9" s="449"/>
      <c r="R9" s="450"/>
      <c r="S9" s="451"/>
      <c r="T9" s="452"/>
      <c r="U9" s="456">
        <f>ROUND(Q9*S9,2)</f>
        <v>0</v>
      </c>
      <c r="V9" s="457"/>
      <c r="W9" s="449"/>
      <c r="X9" s="450"/>
      <c r="Y9" s="458"/>
      <c r="Z9" s="458"/>
      <c r="AA9" s="456">
        <f>ROUND(W9*Y9,2)</f>
        <v>0</v>
      </c>
      <c r="AB9" s="457"/>
      <c r="AC9" s="110"/>
      <c r="AD9" s="1"/>
    </row>
    <row r="10" spans="1:30" ht="24.75" customHeight="1">
      <c r="A10" s="110"/>
      <c r="B10" s="14">
        <v>5</v>
      </c>
      <c r="C10" s="453"/>
      <c r="D10" s="454"/>
      <c r="E10" s="454"/>
      <c r="F10" s="454"/>
      <c r="G10" s="454"/>
      <c r="H10" s="454"/>
      <c r="I10" s="455"/>
      <c r="J10" s="15"/>
      <c r="K10" s="449"/>
      <c r="L10" s="450"/>
      <c r="M10" s="451"/>
      <c r="N10" s="452"/>
      <c r="O10" s="456">
        <f>ROUND(K10*M10,2)</f>
        <v>0</v>
      </c>
      <c r="P10" s="457"/>
      <c r="Q10" s="449"/>
      <c r="R10" s="450"/>
      <c r="S10" s="451"/>
      <c r="T10" s="452"/>
      <c r="U10" s="456">
        <f>ROUND(Q10*S10,2)</f>
        <v>0</v>
      </c>
      <c r="V10" s="457"/>
      <c r="W10" s="449"/>
      <c r="X10" s="450"/>
      <c r="Y10" s="458"/>
      <c r="Z10" s="458"/>
      <c r="AA10" s="456">
        <f>ROUND(W10*Y10,2)</f>
        <v>0</v>
      </c>
      <c r="AB10" s="457"/>
      <c r="AC10" s="110"/>
      <c r="AD10" s="1"/>
    </row>
    <row r="11" spans="1:30" ht="20.25" customHeight="1">
      <c r="A11" s="110"/>
      <c r="B11" s="462" t="s">
        <v>8</v>
      </c>
      <c r="C11" s="477"/>
      <c r="D11" s="477"/>
      <c r="E11" s="477"/>
      <c r="F11" s="477"/>
      <c r="G11" s="477"/>
      <c r="H11" s="477"/>
      <c r="I11" s="463"/>
      <c r="J11" s="12" t="s">
        <v>9</v>
      </c>
      <c r="K11" s="465" t="s">
        <v>9</v>
      </c>
      <c r="L11" s="466"/>
      <c r="M11" s="472" t="s">
        <v>9</v>
      </c>
      <c r="N11" s="473"/>
      <c r="O11" s="456">
        <f>SUM(O6:P10)</f>
        <v>0</v>
      </c>
      <c r="P11" s="457"/>
      <c r="Q11" s="465" t="s">
        <v>9</v>
      </c>
      <c r="R11" s="466"/>
      <c r="S11" s="472" t="s">
        <v>9</v>
      </c>
      <c r="T11" s="473"/>
      <c r="U11" s="456">
        <f>SUM(U6:V10)</f>
        <v>0</v>
      </c>
      <c r="V11" s="457"/>
      <c r="W11" s="465" t="s">
        <v>9</v>
      </c>
      <c r="X11" s="466"/>
      <c r="Y11" s="476" t="s">
        <v>9</v>
      </c>
      <c r="Z11" s="476"/>
      <c r="AA11" s="456">
        <f>SUM(AA6:AB10)</f>
        <v>0</v>
      </c>
      <c r="AB11" s="457"/>
      <c r="AC11" s="110"/>
      <c r="AD11" s="1"/>
    </row>
    <row r="12" spans="1:30" ht="12.75">
      <c r="A12" s="110"/>
      <c r="B12" s="474"/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110"/>
      <c r="AD12" s="1"/>
    </row>
    <row r="13" spans="1:30" ht="12.75">
      <c r="A13" s="110"/>
      <c r="B13" s="113"/>
      <c r="C13" s="398"/>
      <c r="D13" s="398"/>
      <c r="E13" s="398"/>
      <c r="F13" s="398"/>
      <c r="G13" s="398"/>
      <c r="H13" s="398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88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489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4" t="s">
        <v>166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6"/>
      <c r="AC16" s="110"/>
      <c r="AD16" s="1"/>
    </row>
    <row r="17" spans="1:30" ht="12.75">
      <c r="A17" s="109"/>
      <c r="B17" s="479" t="s">
        <v>0</v>
      </c>
      <c r="C17" s="481" t="s">
        <v>84</v>
      </c>
      <c r="D17" s="482"/>
      <c r="E17" s="482"/>
      <c r="F17" s="482"/>
      <c r="G17" s="482"/>
      <c r="H17" s="482"/>
      <c r="I17" s="483"/>
      <c r="J17" s="467" t="s">
        <v>5</v>
      </c>
      <c r="K17" s="469">
        <f>IF('Sekcja B3 i B4'!T14&lt;2013,'Sekcja B3 i B4'!T14+3,"")</f>
        <v>2015</v>
      </c>
      <c r="L17" s="470"/>
      <c r="M17" s="470"/>
      <c r="N17" s="470"/>
      <c r="O17" s="470"/>
      <c r="P17" s="471"/>
      <c r="Q17" s="469">
        <f>IF('Sekcja B3 i B4'!T14&lt;2013,'Sekcja B3 i B4'!T14+4,"")</f>
        <v>2016</v>
      </c>
      <c r="R17" s="470"/>
      <c r="S17" s="470"/>
      <c r="T17" s="470"/>
      <c r="U17" s="470"/>
      <c r="V17" s="471"/>
      <c r="W17" s="464">
        <f>IF('Sekcja B3 i B4'!T14&lt;2013,'Sekcja B3 i B4'!T14+5,"")</f>
        <v>2017</v>
      </c>
      <c r="X17" s="464"/>
      <c r="Y17" s="464"/>
      <c r="Z17" s="464"/>
      <c r="AA17" s="464"/>
      <c r="AB17" s="464"/>
      <c r="AC17" s="109"/>
      <c r="AD17" s="1"/>
    </row>
    <row r="18" spans="1:30" ht="41.25" customHeight="1">
      <c r="A18" s="126"/>
      <c r="B18" s="480"/>
      <c r="C18" s="484"/>
      <c r="D18" s="485"/>
      <c r="E18" s="485"/>
      <c r="F18" s="485"/>
      <c r="G18" s="485"/>
      <c r="H18" s="485"/>
      <c r="I18" s="486"/>
      <c r="J18" s="468"/>
      <c r="K18" s="462" t="s">
        <v>10</v>
      </c>
      <c r="L18" s="463"/>
      <c r="M18" s="462" t="s">
        <v>227</v>
      </c>
      <c r="N18" s="463"/>
      <c r="O18" s="460" t="s">
        <v>242</v>
      </c>
      <c r="P18" s="461"/>
      <c r="Q18" s="462" t="s">
        <v>10</v>
      </c>
      <c r="R18" s="463"/>
      <c r="S18" s="462" t="s">
        <v>227</v>
      </c>
      <c r="T18" s="463"/>
      <c r="U18" s="460" t="s">
        <v>243</v>
      </c>
      <c r="V18" s="461"/>
      <c r="W18" s="462" t="s">
        <v>10</v>
      </c>
      <c r="X18" s="463"/>
      <c r="Y18" s="459" t="s">
        <v>227</v>
      </c>
      <c r="Z18" s="459"/>
      <c r="AA18" s="487" t="s">
        <v>243</v>
      </c>
      <c r="AB18" s="487"/>
      <c r="AC18" s="109"/>
      <c r="AD18" s="1"/>
    </row>
    <row r="19" spans="1:30" ht="24.75" customHeight="1">
      <c r="A19" s="109"/>
      <c r="B19" s="14">
        <v>1</v>
      </c>
      <c r="C19" s="453"/>
      <c r="D19" s="454"/>
      <c r="E19" s="454"/>
      <c r="F19" s="454"/>
      <c r="G19" s="454"/>
      <c r="H19" s="454"/>
      <c r="I19" s="455"/>
      <c r="J19" s="15"/>
      <c r="K19" s="449"/>
      <c r="L19" s="450"/>
      <c r="M19" s="451"/>
      <c r="N19" s="452"/>
      <c r="O19" s="456">
        <f>ROUND(K19*M19,2)</f>
        <v>0</v>
      </c>
      <c r="P19" s="457"/>
      <c r="Q19" s="449"/>
      <c r="R19" s="450"/>
      <c r="S19" s="451"/>
      <c r="T19" s="452"/>
      <c r="U19" s="456">
        <f>ROUND(Q19*S19,2)</f>
        <v>0</v>
      </c>
      <c r="V19" s="457"/>
      <c r="W19" s="449"/>
      <c r="X19" s="450"/>
      <c r="Y19" s="458"/>
      <c r="Z19" s="458"/>
      <c r="AA19" s="456">
        <f>ROUND(W19*Y19,2)</f>
        <v>0</v>
      </c>
      <c r="AB19" s="457"/>
      <c r="AC19" s="109"/>
      <c r="AD19" s="1"/>
    </row>
    <row r="20" spans="1:30" ht="24" customHeight="1">
      <c r="A20" s="109"/>
      <c r="B20" s="14">
        <v>2</v>
      </c>
      <c r="C20" s="453"/>
      <c r="D20" s="454"/>
      <c r="E20" s="454"/>
      <c r="F20" s="454"/>
      <c r="G20" s="454"/>
      <c r="H20" s="454"/>
      <c r="I20" s="455"/>
      <c r="J20" s="15"/>
      <c r="K20" s="449"/>
      <c r="L20" s="450"/>
      <c r="M20" s="451"/>
      <c r="N20" s="452"/>
      <c r="O20" s="456">
        <f>ROUND(K20*M20,2)</f>
        <v>0</v>
      </c>
      <c r="P20" s="457"/>
      <c r="Q20" s="449"/>
      <c r="R20" s="450"/>
      <c r="S20" s="451"/>
      <c r="T20" s="452"/>
      <c r="U20" s="456">
        <f>ROUND(Q20*S20,2)</f>
        <v>0</v>
      </c>
      <c r="V20" s="457"/>
      <c r="W20" s="449"/>
      <c r="X20" s="450"/>
      <c r="Y20" s="458"/>
      <c r="Z20" s="458"/>
      <c r="AA20" s="456">
        <f>ROUND(W20*Y20,2)</f>
        <v>0</v>
      </c>
      <c r="AB20" s="457"/>
      <c r="AC20" s="109"/>
      <c r="AD20" s="1"/>
    </row>
    <row r="21" spans="1:30" ht="24" customHeight="1">
      <c r="A21" s="109"/>
      <c r="B21" s="14">
        <v>3</v>
      </c>
      <c r="C21" s="453"/>
      <c r="D21" s="454"/>
      <c r="E21" s="454"/>
      <c r="F21" s="454"/>
      <c r="G21" s="454"/>
      <c r="H21" s="454"/>
      <c r="I21" s="455"/>
      <c r="J21" s="15"/>
      <c r="K21" s="449"/>
      <c r="L21" s="450"/>
      <c r="M21" s="451"/>
      <c r="N21" s="452"/>
      <c r="O21" s="456">
        <f>ROUND(K21*M21,2)</f>
        <v>0</v>
      </c>
      <c r="P21" s="457"/>
      <c r="Q21" s="449"/>
      <c r="R21" s="450"/>
      <c r="S21" s="451"/>
      <c r="T21" s="452"/>
      <c r="U21" s="456">
        <f>ROUND(Q21*S21,2)</f>
        <v>0</v>
      </c>
      <c r="V21" s="457"/>
      <c r="W21" s="449"/>
      <c r="X21" s="450"/>
      <c r="Y21" s="458"/>
      <c r="Z21" s="458"/>
      <c r="AA21" s="456">
        <f>ROUND(W21*Y21,2)</f>
        <v>0</v>
      </c>
      <c r="AB21" s="457"/>
      <c r="AC21" s="109"/>
      <c r="AD21" s="1"/>
    </row>
    <row r="22" spans="1:30" ht="24" customHeight="1">
      <c r="A22" s="109"/>
      <c r="B22" s="14">
        <v>4</v>
      </c>
      <c r="C22" s="453"/>
      <c r="D22" s="454"/>
      <c r="E22" s="454"/>
      <c r="F22" s="454"/>
      <c r="G22" s="454"/>
      <c r="H22" s="454"/>
      <c r="I22" s="455"/>
      <c r="J22" s="15"/>
      <c r="K22" s="449"/>
      <c r="L22" s="450"/>
      <c r="M22" s="451"/>
      <c r="N22" s="452"/>
      <c r="O22" s="456">
        <f>ROUND(K22*M22,2)</f>
        <v>0</v>
      </c>
      <c r="P22" s="457"/>
      <c r="Q22" s="449"/>
      <c r="R22" s="450"/>
      <c r="S22" s="451"/>
      <c r="T22" s="452"/>
      <c r="U22" s="456">
        <f>ROUND(Q22*S22,2)</f>
        <v>0</v>
      </c>
      <c r="V22" s="457"/>
      <c r="W22" s="449"/>
      <c r="X22" s="450"/>
      <c r="Y22" s="458"/>
      <c r="Z22" s="458"/>
      <c r="AA22" s="456">
        <f>ROUND(W22*Y22,2)</f>
        <v>0</v>
      </c>
      <c r="AB22" s="457"/>
      <c r="AC22" s="109"/>
      <c r="AD22" s="1"/>
    </row>
    <row r="23" spans="1:30" ht="24" customHeight="1">
      <c r="A23" s="109"/>
      <c r="B23" s="14">
        <v>5</v>
      </c>
      <c r="C23" s="453"/>
      <c r="D23" s="454"/>
      <c r="E23" s="454"/>
      <c r="F23" s="454"/>
      <c r="G23" s="454"/>
      <c r="H23" s="454"/>
      <c r="I23" s="455"/>
      <c r="J23" s="15"/>
      <c r="K23" s="449"/>
      <c r="L23" s="450"/>
      <c r="M23" s="451"/>
      <c r="N23" s="452"/>
      <c r="O23" s="456">
        <f>ROUND(K23*M23,2)</f>
        <v>0</v>
      </c>
      <c r="P23" s="457"/>
      <c r="Q23" s="449"/>
      <c r="R23" s="450"/>
      <c r="S23" s="451"/>
      <c r="T23" s="452"/>
      <c r="U23" s="456">
        <f>ROUND(Q23*S23,2)</f>
        <v>0</v>
      </c>
      <c r="V23" s="457"/>
      <c r="W23" s="449"/>
      <c r="X23" s="450"/>
      <c r="Y23" s="458"/>
      <c r="Z23" s="458"/>
      <c r="AA23" s="456">
        <f>ROUND(W23*Y23,2)</f>
        <v>0</v>
      </c>
      <c r="AB23" s="457"/>
      <c r="AC23" s="109"/>
      <c r="AD23" s="1"/>
    </row>
    <row r="24" spans="1:30" ht="20.25" customHeight="1">
      <c r="A24" s="109"/>
      <c r="B24" s="462" t="s">
        <v>8</v>
      </c>
      <c r="C24" s="477"/>
      <c r="D24" s="477"/>
      <c r="E24" s="477"/>
      <c r="F24" s="477"/>
      <c r="G24" s="477"/>
      <c r="H24" s="477"/>
      <c r="I24" s="463"/>
      <c r="J24" s="12" t="s">
        <v>9</v>
      </c>
      <c r="K24" s="465" t="s">
        <v>9</v>
      </c>
      <c r="L24" s="466"/>
      <c r="M24" s="472" t="s">
        <v>9</v>
      </c>
      <c r="N24" s="473"/>
      <c r="O24" s="456">
        <f>SUM(O19:P23)</f>
        <v>0</v>
      </c>
      <c r="P24" s="457"/>
      <c r="Q24" s="465" t="s">
        <v>9</v>
      </c>
      <c r="R24" s="466"/>
      <c r="S24" s="472" t="s">
        <v>9</v>
      </c>
      <c r="T24" s="473"/>
      <c r="U24" s="456">
        <f>SUM(U19:V23)</f>
        <v>0</v>
      </c>
      <c r="V24" s="457"/>
      <c r="W24" s="465" t="s">
        <v>9</v>
      </c>
      <c r="X24" s="466"/>
      <c r="Y24" s="476" t="s">
        <v>9</v>
      </c>
      <c r="Z24" s="476"/>
      <c r="AA24" s="456">
        <f>SUM(AA19:AB23)</f>
        <v>0</v>
      </c>
      <c r="AB24" s="457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4" t="s">
        <v>167</v>
      </c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6"/>
      <c r="AC27" s="109"/>
      <c r="AD27" s="1"/>
    </row>
    <row r="28" spans="1:30" ht="138.75" customHeight="1">
      <c r="A28" s="109"/>
      <c r="B28" s="490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1"/>
      <c r="Y28" s="491"/>
      <c r="Z28" s="491"/>
      <c r="AA28" s="491"/>
      <c r="AB28" s="492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  <mergeCell ref="C21:I21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W4:AB4"/>
    <mergeCell ref="O5:P5"/>
    <mergeCell ref="Q4:V4"/>
    <mergeCell ref="AA18:AB18"/>
    <mergeCell ref="S5:T5"/>
    <mergeCell ref="Y6:Z6"/>
    <mergeCell ref="AA6:AB6"/>
    <mergeCell ref="AA11:AB11"/>
    <mergeCell ref="W18:X18"/>
    <mergeCell ref="Y5:Z5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M18:N18"/>
    <mergeCell ref="M6:N6"/>
    <mergeCell ref="B12:AB12"/>
    <mergeCell ref="Y11:Z11"/>
    <mergeCell ref="U11:V11"/>
    <mergeCell ref="B11:I11"/>
    <mergeCell ref="K11:L11"/>
    <mergeCell ref="C10:I10"/>
    <mergeCell ref="W11:X11"/>
    <mergeCell ref="U8:V8"/>
    <mergeCell ref="C13:H13"/>
    <mergeCell ref="AA5:AB5"/>
    <mergeCell ref="S6:T6"/>
    <mergeCell ref="U6:V6"/>
    <mergeCell ref="W6:X6"/>
    <mergeCell ref="K6:L6"/>
    <mergeCell ref="AA10:AB10"/>
    <mergeCell ref="Q10:R10"/>
    <mergeCell ref="S10:T10"/>
    <mergeCell ref="U10:V10"/>
    <mergeCell ref="J17:J18"/>
    <mergeCell ref="K17:P17"/>
    <mergeCell ref="Q17:V17"/>
    <mergeCell ref="M11:N11"/>
    <mergeCell ref="O11:P11"/>
    <mergeCell ref="K10:L10"/>
    <mergeCell ref="M10:N10"/>
    <mergeCell ref="O10:P10"/>
    <mergeCell ref="S11:T11"/>
    <mergeCell ref="K18:L18"/>
    <mergeCell ref="Y18:Z18"/>
    <mergeCell ref="O18:P18"/>
    <mergeCell ref="Q18:R18"/>
    <mergeCell ref="S18:T18"/>
    <mergeCell ref="U18:V18"/>
    <mergeCell ref="W10:X10"/>
    <mergeCell ref="W17:AB17"/>
    <mergeCell ref="Q11:R11"/>
    <mergeCell ref="Y10:Z10"/>
    <mergeCell ref="C7:I7"/>
    <mergeCell ref="K7:L7"/>
    <mergeCell ref="M7:N7"/>
    <mergeCell ref="O7:P7"/>
    <mergeCell ref="U7:V7"/>
    <mergeCell ref="W7:X7"/>
    <mergeCell ref="Q7:R7"/>
    <mergeCell ref="S7:T7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W8:X8"/>
    <mergeCell ref="M9:N9"/>
    <mergeCell ref="O9:P9"/>
    <mergeCell ref="Y8:Z8"/>
    <mergeCell ref="AA8:AB8"/>
    <mergeCell ref="Y9:Z9"/>
    <mergeCell ref="AA9:AB9"/>
    <mergeCell ref="U9:V9"/>
    <mergeCell ref="W9:X9"/>
    <mergeCell ref="Q9:R9"/>
    <mergeCell ref="S9:T9"/>
    <mergeCell ref="Q20:R20"/>
    <mergeCell ref="S20:T20"/>
    <mergeCell ref="Q21:R21"/>
    <mergeCell ref="S21:T21"/>
    <mergeCell ref="U20:V20"/>
    <mergeCell ref="U19:V19"/>
    <mergeCell ref="W20:X20"/>
    <mergeCell ref="Y20:Z20"/>
    <mergeCell ref="AA20:AB20"/>
    <mergeCell ref="Y21:Z21"/>
    <mergeCell ref="AA21:AB21"/>
    <mergeCell ref="U21:V21"/>
    <mergeCell ref="W21:X21"/>
    <mergeCell ref="K21:L21"/>
    <mergeCell ref="M21:N21"/>
    <mergeCell ref="O21:P21"/>
    <mergeCell ref="C20:I20"/>
    <mergeCell ref="K20:L20"/>
    <mergeCell ref="M20:N20"/>
    <mergeCell ref="O20:P20"/>
    <mergeCell ref="U23:V23"/>
    <mergeCell ref="W23:X23"/>
    <mergeCell ref="U22:V22"/>
    <mergeCell ref="W22:X22"/>
    <mergeCell ref="Y23:Z23"/>
    <mergeCell ref="AA23:AB23"/>
    <mergeCell ref="Y22:Z22"/>
    <mergeCell ref="AA22:AB22"/>
    <mergeCell ref="C23:I23"/>
    <mergeCell ref="K23:L23"/>
    <mergeCell ref="M23:N23"/>
    <mergeCell ref="O23:P23"/>
    <mergeCell ref="Q23:R23"/>
    <mergeCell ref="S23:T23"/>
    <mergeCell ref="Q22:R22"/>
    <mergeCell ref="S22:T22"/>
    <mergeCell ref="C22:I22"/>
    <mergeCell ref="K22:L22"/>
    <mergeCell ref="M22:N22"/>
    <mergeCell ref="O22:P22"/>
  </mergeCells>
  <dataValidations count="1">
    <dataValidation allowBlank="1" showInputMessage="1" showErrorMessage="1" sqref="J6:J10 J19:J23"/>
  </dataValidation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88" r:id="rId2"/>
  <headerFooter scaleWithDoc="0" alignWithMargins="0">
    <oddFooter>&amp;LPROW_413_312/12/01/EPO&amp;RStrona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zoomScalePageLayoutView="0" workbookViewId="0" topLeftCell="A1">
      <selection activeCell="AA5" sqref="AA5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493" t="s">
        <v>182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5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502" t="s">
        <v>85</v>
      </c>
      <c r="C4" s="530" t="s">
        <v>116</v>
      </c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2"/>
      <c r="R4" s="524" t="s">
        <v>119</v>
      </c>
      <c r="S4" s="525"/>
      <c r="T4" s="525"/>
      <c r="U4" s="526"/>
      <c r="V4" s="58"/>
      <c r="W4" s="285" t="s">
        <v>114</v>
      </c>
      <c r="X4" s="504"/>
      <c r="Y4" s="504"/>
      <c r="Z4" s="504"/>
      <c r="AA4" s="504"/>
      <c r="AB4" s="505"/>
      <c r="AC4" s="90"/>
      <c r="AD4" s="91"/>
      <c r="AE4" s="109"/>
    </row>
    <row r="5" spans="1:39" ht="24.75" customHeight="1">
      <c r="A5" s="126"/>
      <c r="B5" s="503"/>
      <c r="C5" s="533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5"/>
      <c r="R5" s="527"/>
      <c r="S5" s="528"/>
      <c r="T5" s="528"/>
      <c r="U5" s="529"/>
      <c r="V5" s="58"/>
      <c r="W5" s="58">
        <f>'Sekcja C4'!K4</f>
        <v>2012</v>
      </c>
      <c r="X5" s="58">
        <f>'Sekcja C4'!Q4</f>
        <v>2013</v>
      </c>
      <c r="Y5" s="58">
        <f>'Sekcja C4'!W4</f>
        <v>2014</v>
      </c>
      <c r="Z5" s="58">
        <f>'Sekcja C4'!K17</f>
        <v>2015</v>
      </c>
      <c r="AA5" s="58">
        <f>'Sekcja C4'!Q17</f>
        <v>2016</v>
      </c>
      <c r="AB5" s="58">
        <f>'Sekcja C4'!W17</f>
        <v>2017</v>
      </c>
      <c r="AC5" s="58"/>
      <c r="AD5" s="58"/>
      <c r="AE5" s="109"/>
      <c r="AG5" s="139" t="s">
        <v>229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496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8"/>
      <c r="R6" s="499">
        <f>SUM(W6:AB6)</f>
        <v>0</v>
      </c>
      <c r="S6" s="500"/>
      <c r="T6" s="500"/>
      <c r="U6" s="501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230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496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8"/>
      <c r="R7" s="499">
        <f>SUM(W7:AB7)</f>
        <v>0</v>
      </c>
      <c r="S7" s="500"/>
      <c r="T7" s="500"/>
      <c r="U7" s="501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231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496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8"/>
      <c r="R8" s="499">
        <f>SUM(W8:AB8)</f>
        <v>0</v>
      </c>
      <c r="S8" s="500"/>
      <c r="T8" s="500"/>
      <c r="U8" s="501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231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496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8"/>
      <c r="R9" s="499">
        <f>SUM(W9:AB9)</f>
        <v>0</v>
      </c>
      <c r="S9" s="500"/>
      <c r="T9" s="500"/>
      <c r="U9" s="501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231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496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8"/>
      <c r="R10" s="499">
        <f>SUM(W10:AB10)</f>
        <v>0</v>
      </c>
      <c r="S10" s="500"/>
      <c r="T10" s="500"/>
      <c r="U10" s="501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231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14" t="s">
        <v>8</v>
      </c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6"/>
      <c r="R11" s="511">
        <f>SUM(R6:U10)</f>
        <v>0</v>
      </c>
      <c r="S11" s="512"/>
      <c r="T11" s="512"/>
      <c r="U11" s="513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502" t="s">
        <v>85</v>
      </c>
      <c r="C12" s="506" t="s">
        <v>117</v>
      </c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8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503"/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1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496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8"/>
      <c r="R14" s="499">
        <f>SUM(W14:AB14)</f>
        <v>0</v>
      </c>
      <c r="S14" s="500"/>
      <c r="T14" s="500"/>
      <c r="U14" s="501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496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8"/>
      <c r="R15" s="499">
        <f>SUM(W15:AB15)</f>
        <v>0</v>
      </c>
      <c r="S15" s="500"/>
      <c r="T15" s="500"/>
      <c r="U15" s="501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496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8"/>
      <c r="R16" s="499">
        <f>SUM(W16:AB16)</f>
        <v>0</v>
      </c>
      <c r="S16" s="500"/>
      <c r="T16" s="500"/>
      <c r="U16" s="501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14" t="s">
        <v>8</v>
      </c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6"/>
      <c r="R17" s="511">
        <f>SUM(R14:U16)</f>
        <v>0</v>
      </c>
      <c r="S17" s="512"/>
      <c r="T17" s="512"/>
      <c r="U17" s="513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502" t="s">
        <v>85</v>
      </c>
      <c r="C18" s="506" t="s">
        <v>118</v>
      </c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8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503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8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496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8"/>
      <c r="R20" s="499">
        <f>SUM(W20,X20,Y20,Z20,AB20)</f>
        <v>0</v>
      </c>
      <c r="S20" s="500"/>
      <c r="T20" s="500"/>
      <c r="U20" s="501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496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8"/>
      <c r="R21" s="499">
        <f>SUM(W21,X21,Y21,Z21,AB21)</f>
        <v>0</v>
      </c>
      <c r="S21" s="500"/>
      <c r="T21" s="500"/>
      <c r="U21" s="501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496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8"/>
      <c r="R22" s="499">
        <f>SUM(W22,X22,Y22,Z22,AB22)</f>
        <v>0</v>
      </c>
      <c r="S22" s="500"/>
      <c r="T22" s="500"/>
      <c r="U22" s="501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14" t="s">
        <v>8</v>
      </c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6"/>
      <c r="R23" s="511">
        <f>SUM(R20:U22)</f>
        <v>0</v>
      </c>
      <c r="S23" s="512"/>
      <c r="T23" s="512"/>
      <c r="U23" s="513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19" t="s">
        <v>115</v>
      </c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1"/>
      <c r="R24" s="511">
        <f>SUM(R23,R17,R11)</f>
        <v>0</v>
      </c>
      <c r="S24" s="512"/>
      <c r="T24" s="512"/>
      <c r="U24" s="513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36" t="s">
        <v>249</v>
      </c>
      <c r="C27" s="536"/>
      <c r="D27" s="536"/>
      <c r="E27" s="536"/>
      <c r="F27" s="536"/>
      <c r="G27" s="536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36"/>
      <c r="S27" s="536"/>
      <c r="T27" s="536"/>
      <c r="U27" s="536"/>
      <c r="V27" s="536"/>
      <c r="W27" s="536"/>
      <c r="X27" s="536"/>
      <c r="Y27" s="536"/>
      <c r="Z27" s="536"/>
      <c r="AA27" s="536"/>
      <c r="AB27" s="224"/>
      <c r="AE27" s="109"/>
    </row>
    <row r="28" spans="1:31" ht="12.75">
      <c r="A28" s="109"/>
      <c r="B28" s="522"/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E28" s="109"/>
    </row>
    <row r="29" spans="1:31" ht="12.75">
      <c r="A29" s="109"/>
      <c r="B29" s="523"/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3"/>
      <c r="W29" s="523"/>
      <c r="X29" s="523"/>
      <c r="Y29" s="523"/>
      <c r="Z29" s="523"/>
      <c r="AA29" s="523"/>
      <c r="AB29" s="523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B12:B13"/>
    <mergeCell ref="C6:Q6"/>
    <mergeCell ref="C12:Q13"/>
    <mergeCell ref="R11:U11"/>
    <mergeCell ref="B11:Q11"/>
    <mergeCell ref="C9:Q9"/>
    <mergeCell ref="B3:AB3"/>
    <mergeCell ref="C8:Q8"/>
    <mergeCell ref="R8:U8"/>
    <mergeCell ref="B4:B5"/>
    <mergeCell ref="W4:AB4"/>
    <mergeCell ref="R7:U7"/>
  </mergeCells>
  <printOptions/>
  <pageMargins left="0.3937007874015748" right="0.5511811023622047" top="0.984251968503937" bottom="0.984251968503937" header="0.5118110236220472" footer="0.5118110236220472"/>
  <pageSetup horizontalDpi="600" verticalDpi="600" orientation="portrait" paperSize="9" scale="72" r:id="rId2"/>
  <headerFooter scaleWithDoc="0" alignWithMargins="0">
    <oddFooter>&amp;LPROW_413_312/12/01/EPO&amp;RStrona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zoomScalePageLayoutView="0" workbookViewId="0" topLeftCell="A1">
      <selection activeCell="B4" sqref="B4:I4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2011</v>
      </c>
    </row>
    <row r="2" spans="1:256" ht="19.5" customHeight="1">
      <c r="A2" s="109"/>
      <c r="B2" s="318" t="s">
        <v>148</v>
      </c>
      <c r="C2" s="547"/>
      <c r="D2" s="547"/>
      <c r="E2" s="547"/>
      <c r="F2" s="547"/>
      <c r="G2" s="547"/>
      <c r="H2" s="547"/>
      <c r="I2" s="548"/>
      <c r="J2" s="24"/>
      <c r="K2" s="24"/>
      <c r="L2" s="24"/>
      <c r="M2" s="24"/>
      <c r="N2" s="109"/>
      <c r="P2">
        <v>10</v>
      </c>
      <c r="R2">
        <v>20</v>
      </c>
      <c r="IV2">
        <v>2012</v>
      </c>
    </row>
    <row r="3" spans="1:256" ht="28.5" customHeight="1">
      <c r="A3" s="109"/>
      <c r="B3" s="556" t="s">
        <v>183</v>
      </c>
      <c r="C3" s="557"/>
      <c r="D3" s="557"/>
      <c r="E3" s="557"/>
      <c r="F3" s="557"/>
      <c r="G3" s="557"/>
      <c r="H3" s="557"/>
      <c r="I3" s="558"/>
      <c r="J3" s="24"/>
      <c r="K3" s="24"/>
      <c r="L3" s="24"/>
      <c r="M3" s="24"/>
      <c r="N3" s="109"/>
      <c r="P3">
        <v>2</v>
      </c>
      <c r="IV3">
        <v>2013</v>
      </c>
    </row>
    <row r="4" spans="1:256" ht="160.5" customHeight="1">
      <c r="A4" s="109"/>
      <c r="B4" s="549"/>
      <c r="C4" s="550"/>
      <c r="D4" s="550"/>
      <c r="E4" s="550"/>
      <c r="F4" s="550"/>
      <c r="G4" s="550"/>
      <c r="H4" s="550"/>
      <c r="I4" s="551"/>
      <c r="J4" s="24"/>
      <c r="K4" s="24"/>
      <c r="L4" s="24"/>
      <c r="M4" s="24"/>
      <c r="N4" s="109"/>
      <c r="IV4">
        <v>2014</v>
      </c>
    </row>
    <row r="5" spans="1:256" ht="26.25" customHeight="1">
      <c r="A5" s="109"/>
      <c r="B5" s="493" t="s">
        <v>163</v>
      </c>
      <c r="C5" s="552"/>
      <c r="D5" s="552"/>
      <c r="E5" s="552"/>
      <c r="F5" s="552"/>
      <c r="G5" s="552"/>
      <c r="H5" s="552"/>
      <c r="I5" s="553"/>
      <c r="J5" s="24"/>
      <c r="K5" s="24"/>
      <c r="L5" s="24"/>
      <c r="M5" s="24"/>
      <c r="N5" s="109"/>
      <c r="IV5">
        <v>2015</v>
      </c>
    </row>
    <row r="6" spans="1:256" ht="25.5" customHeight="1">
      <c r="A6" s="109"/>
      <c r="B6" s="559" t="s">
        <v>85</v>
      </c>
      <c r="C6" s="502" t="s">
        <v>86</v>
      </c>
      <c r="D6" s="502" t="s">
        <v>87</v>
      </c>
      <c r="E6" s="554" t="s">
        <v>147</v>
      </c>
      <c r="F6" s="565" t="s">
        <v>114</v>
      </c>
      <c r="G6" s="566"/>
      <c r="H6" s="561" t="s">
        <v>184</v>
      </c>
      <c r="I6" s="562"/>
      <c r="J6" s="24"/>
      <c r="K6" s="24"/>
      <c r="L6" s="24"/>
      <c r="M6" s="24"/>
      <c r="N6" s="109"/>
      <c r="IV6">
        <v>2016</v>
      </c>
    </row>
    <row r="7" spans="1:14" ht="25.5" customHeight="1">
      <c r="A7" s="126"/>
      <c r="B7" s="560"/>
      <c r="C7" s="503"/>
      <c r="D7" s="503"/>
      <c r="E7" s="555"/>
      <c r="F7" s="567"/>
      <c r="G7" s="568"/>
      <c r="H7" s="563"/>
      <c r="I7" s="564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1"/>
      <c r="G8" s="542"/>
      <c r="H8" s="545"/>
      <c r="I8" s="546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1"/>
      <c r="G9" s="542"/>
      <c r="H9" s="545"/>
      <c r="I9" s="546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1"/>
      <c r="G10" s="542"/>
      <c r="H10" s="545"/>
      <c r="I10" s="546"/>
      <c r="J10" s="24"/>
      <c r="K10" s="24"/>
      <c r="L10" s="24"/>
      <c r="M10" s="24"/>
      <c r="N10" s="109"/>
    </row>
    <row r="11" spans="1:14" ht="19.5" customHeight="1">
      <c r="A11" s="109"/>
      <c r="B11" s="514" t="s">
        <v>11</v>
      </c>
      <c r="C11" s="537"/>
      <c r="D11" s="537"/>
      <c r="E11" s="537"/>
      <c r="F11" s="537"/>
      <c r="G11" s="538"/>
      <c r="H11" s="539">
        <f>SUM(H8:I10)</f>
        <v>0</v>
      </c>
      <c r="I11" s="540"/>
      <c r="N11" s="109"/>
    </row>
    <row r="12" spans="1:14" ht="17.25" customHeight="1">
      <c r="A12" s="109"/>
      <c r="B12" s="493" t="s">
        <v>150</v>
      </c>
      <c r="C12" s="572"/>
      <c r="D12" s="572"/>
      <c r="E12" s="572"/>
      <c r="F12" s="572"/>
      <c r="G12" s="572"/>
      <c r="H12" s="572"/>
      <c r="I12" s="573"/>
      <c r="N12" s="109"/>
    </row>
    <row r="13" spans="1:14" ht="188.25" customHeight="1">
      <c r="A13" s="109"/>
      <c r="B13" s="261"/>
      <c r="C13" s="262"/>
      <c r="D13" s="262"/>
      <c r="E13" s="262"/>
      <c r="F13" s="262"/>
      <c r="G13" s="262"/>
      <c r="H13" s="262"/>
      <c r="I13" s="263"/>
      <c r="N13" s="109"/>
    </row>
    <row r="14" spans="1:14" ht="12.75">
      <c r="A14" s="109"/>
      <c r="B14" s="189"/>
      <c r="C14" s="189"/>
      <c r="D14" s="189"/>
      <c r="E14" s="189"/>
      <c r="F14" s="189"/>
      <c r="G14" s="189"/>
      <c r="H14" s="189"/>
      <c r="I14" s="189"/>
      <c r="N14" s="109"/>
    </row>
    <row r="15" spans="1:14" ht="12.75">
      <c r="A15" s="109"/>
      <c r="B15" s="493" t="s">
        <v>255</v>
      </c>
      <c r="C15" s="552"/>
      <c r="D15" s="552"/>
      <c r="E15" s="552"/>
      <c r="F15" s="552"/>
      <c r="G15" s="552"/>
      <c r="H15" s="552"/>
      <c r="I15" s="553"/>
      <c r="N15" s="109"/>
    </row>
    <row r="16" spans="1:14" ht="26.25" customHeight="1">
      <c r="A16" s="109"/>
      <c r="B16" s="559" t="s">
        <v>256</v>
      </c>
      <c r="C16" s="530" t="s">
        <v>257</v>
      </c>
      <c r="D16" s="569"/>
      <c r="E16" s="554" t="s">
        <v>263</v>
      </c>
      <c r="F16" s="565" t="s">
        <v>114</v>
      </c>
      <c r="G16" s="566"/>
      <c r="H16" s="561" t="s">
        <v>258</v>
      </c>
      <c r="I16" s="562"/>
      <c r="N16" s="109"/>
    </row>
    <row r="17" spans="1:14" ht="36.75" customHeight="1">
      <c r="A17" s="109"/>
      <c r="B17" s="560"/>
      <c r="C17" s="570"/>
      <c r="D17" s="571"/>
      <c r="E17" s="555"/>
      <c r="F17" s="567"/>
      <c r="G17" s="568"/>
      <c r="H17" s="563"/>
      <c r="I17" s="564"/>
      <c r="N17" s="109"/>
    </row>
    <row r="18" spans="1:14" ht="18" customHeight="1">
      <c r="A18" s="109"/>
      <c r="B18" s="167"/>
      <c r="C18" s="543"/>
      <c r="D18" s="334"/>
      <c r="E18" s="172"/>
      <c r="F18" s="541">
        <v>2011</v>
      </c>
      <c r="G18" s="542"/>
      <c r="H18" s="545"/>
      <c r="I18" s="546"/>
      <c r="N18" s="109"/>
    </row>
    <row r="19" spans="1:14" ht="18" customHeight="1">
      <c r="A19" s="109"/>
      <c r="B19" s="167"/>
      <c r="C19" s="543"/>
      <c r="D19" s="544"/>
      <c r="E19" s="172"/>
      <c r="F19" s="541">
        <v>2011</v>
      </c>
      <c r="G19" s="542"/>
      <c r="H19" s="545"/>
      <c r="I19" s="546"/>
      <c r="N19" s="109"/>
    </row>
    <row r="20" spans="1:14" ht="18" customHeight="1">
      <c r="A20" s="109"/>
      <c r="B20" s="167"/>
      <c r="C20" s="543"/>
      <c r="D20" s="544"/>
      <c r="E20" s="172"/>
      <c r="F20" s="541"/>
      <c r="G20" s="542"/>
      <c r="H20" s="545"/>
      <c r="I20" s="546"/>
      <c r="N20" s="109"/>
    </row>
    <row r="21" spans="1:14" ht="19.5" customHeight="1">
      <c r="A21" s="109"/>
      <c r="B21" s="514" t="s">
        <v>11</v>
      </c>
      <c r="C21" s="537"/>
      <c r="D21" s="537"/>
      <c r="E21" s="537"/>
      <c r="F21" s="537"/>
      <c r="G21" s="538"/>
      <c r="H21" s="539">
        <f>SUM(H18:I20)</f>
        <v>0</v>
      </c>
      <c r="I21" s="540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H11:I11"/>
    <mergeCell ref="B11:G11"/>
    <mergeCell ref="B12:I12"/>
    <mergeCell ref="F10:G10"/>
    <mergeCell ref="H10:I10"/>
    <mergeCell ref="F9:G9"/>
    <mergeCell ref="H9:I9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3"/>
  <headerFooter scaleWithDoc="0" alignWithMargins="0">
    <oddFooter>&amp;LPROW_413_312/12/01/EPO&amp;RStrona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ARiMR Monika Kołata</cp:lastModifiedBy>
  <cp:lastPrinted>2012-01-16T11:18:10Z</cp:lastPrinted>
  <dcterms:created xsi:type="dcterms:W3CDTF">2008-01-21T14:02:00Z</dcterms:created>
  <dcterms:modified xsi:type="dcterms:W3CDTF">2012-01-16T11:18:51Z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